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https://spo-global.kpmg.com/sites/IE-SBTN-LandTargets/Shared Documents/General/3. Deliver/Public consultation/MASTER DOCUMENTS FOR CONSULTATION - APRIL 2025/CLEANED DOCUMENTS/"/>
    </mc:Choice>
  </mc:AlternateContent>
  <xr:revisionPtr revIDLastSave="0" documentId="8_{2FAC3C5B-32C4-4982-9BA5-65BAF5DCEF39}" xr6:coauthVersionLast="47" xr6:coauthVersionMax="47" xr10:uidLastSave="{00000000-0000-0000-0000-000000000000}"/>
  <bookViews>
    <workbookView xWindow="-25320" yWindow="-2400" windowWidth="25440" windowHeight="15270" activeTab="4" xr2:uid="{E7E64A94-BBAB-4FD3-9A9F-65E054BB0376}"/>
  </bookViews>
  <sheets>
    <sheet name="ReadMe - Thresholds" sheetId="9" r:id="rId1"/>
    <sheet name="Thresholds - SOC" sheetId="7" r:id="rId2"/>
    <sheet name="Thresholds - Soil Erosion" sheetId="8" r:id="rId3"/>
    <sheet name="Thresholds - Acidification" sheetId="6" r:id="rId4"/>
    <sheet name="LEAFs_Example" sheetId="10" r:id="rId5"/>
  </sheets>
  <definedNames>
    <definedName name="_xlnm._FilterDatabase" localSheetId="4" hidden="1">LEAFs_Example!$A$3:$H$176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3" i="7" l="1"/>
  <c r="A42" i="7"/>
  <c r="A41" i="7"/>
  <c r="A40" i="7"/>
  <c r="A39" i="7"/>
  <c r="A38" i="7"/>
  <c r="A37" i="7"/>
  <c r="A36" i="7"/>
  <c r="A35" i="7"/>
  <c r="A34" i="7"/>
  <c r="A33" i="7"/>
  <c r="A32" i="7"/>
  <c r="A31" i="7"/>
  <c r="A30" i="7"/>
  <c r="A29" i="7"/>
  <c r="A28" i="7"/>
  <c r="A27" i="7"/>
  <c r="A26" i="7"/>
  <c r="A25" i="7"/>
  <c r="A24" i="7"/>
  <c r="A23" i="7"/>
  <c r="A22" i="7"/>
  <c r="A21" i="7"/>
  <c r="A20" i="7"/>
  <c r="A19" i="7"/>
  <c r="A18" i="7"/>
  <c r="A17" i="7"/>
  <c r="A16" i="7"/>
  <c r="A15" i="7"/>
  <c r="A14" i="7"/>
  <c r="A13" i="7"/>
  <c r="A12" i="7"/>
  <c r="A11" i="7"/>
  <c r="A10" i="7"/>
  <c r="A9" i="7"/>
  <c r="A8" i="7"/>
  <c r="A7" i="7"/>
  <c r="A6" i="7"/>
  <c r="A5" i="7"/>
  <c r="A4" i="7"/>
  <c r="A3" i="7"/>
  <c r="A2" i="7"/>
  <c r="A44" i="8"/>
  <c r="A43" i="8"/>
  <c r="A42" i="8"/>
  <c r="A41" i="8"/>
  <c r="A40" i="8"/>
  <c r="A39" i="8"/>
  <c r="A38" i="8"/>
  <c r="A37" i="8"/>
  <c r="A36" i="8"/>
  <c r="A35" i="8"/>
  <c r="A34" i="8"/>
  <c r="A33" i="8"/>
  <c r="A32" i="8"/>
  <c r="A31" i="8"/>
  <c r="A30" i="8"/>
  <c r="A29" i="8"/>
  <c r="A28" i="8"/>
  <c r="A27" i="8"/>
  <c r="A26" i="8"/>
  <c r="A25" i="8"/>
  <c r="A24" i="8"/>
  <c r="A23" i="8"/>
  <c r="A22" i="8"/>
  <c r="A21" i="8"/>
  <c r="A20" i="8"/>
  <c r="A19" i="8"/>
  <c r="A18" i="8"/>
  <c r="A17" i="8"/>
  <c r="A16" i="8"/>
  <c r="A15" i="8"/>
  <c r="A14" i="8"/>
  <c r="A13" i="8"/>
  <c r="A12" i="8"/>
  <c r="A11" i="8"/>
  <c r="A10" i="8"/>
  <c r="A9" i="8"/>
  <c r="A8" i="8"/>
  <c r="A7" i="8"/>
  <c r="A6" i="8"/>
  <c r="A5" i="8"/>
  <c r="A4" i="8"/>
  <c r="A3" i="8"/>
  <c r="A2" i="8"/>
  <c r="A3" i="6"/>
  <c r="A4" i="6"/>
  <c r="A5" i="6"/>
  <c r="A6" i="6"/>
  <c r="A7" i="6"/>
  <c r="A8" i="6"/>
  <c r="A9" i="6"/>
  <c r="A10" i="6"/>
  <c r="A11" i="6"/>
  <c r="A12" i="6"/>
  <c r="A13" i="6"/>
  <c r="A14" i="6"/>
  <c r="A15" i="6"/>
  <c r="A16" i="6"/>
  <c r="A17" i="6"/>
  <c r="A18" i="6"/>
  <c r="A19" i="6"/>
  <c r="A20" i="6"/>
  <c r="A21" i="6"/>
  <c r="A22" i="6"/>
  <c r="A23" i="6"/>
  <c r="A24" i="6"/>
  <c r="A25" i="6"/>
  <c r="A26" i="6"/>
  <c r="A27" i="6"/>
  <c r="A28" i="6"/>
  <c r="A29" i="6"/>
  <c r="A30" i="6"/>
  <c r="A31" i="6"/>
  <c r="A32" i="6"/>
  <c r="A33" i="6"/>
  <c r="A34" i="6"/>
  <c r="A35" i="6"/>
  <c r="A36" i="6"/>
  <c r="A37" i="6"/>
  <c r="A38" i="6"/>
  <c r="A39" i="6"/>
  <c r="A40" i="6"/>
  <c r="A41" i="6"/>
  <c r="A42" i="6"/>
  <c r="A43" i="6"/>
  <c r="A44" i="6"/>
  <c r="A2" i="6"/>
  <c r="E44" i="8"/>
  <c r="G44" i="8" s="1"/>
  <c r="F44" i="8"/>
  <c r="F44" i="6"/>
  <c r="E44" i="6"/>
  <c r="G44" i="6" s="1"/>
  <c r="G5" i="6"/>
  <c r="G6" i="6"/>
  <c r="G7" i="6"/>
  <c r="G8" i="6"/>
  <c r="G9" i="6"/>
  <c r="G10" i="6"/>
  <c r="G13" i="6"/>
  <c r="G14" i="6"/>
  <c r="G16" i="6"/>
  <c r="G17" i="6"/>
  <c r="G18" i="6"/>
  <c r="G19" i="6"/>
  <c r="G20" i="6"/>
  <c r="G21" i="6"/>
  <c r="G22" i="6"/>
  <c r="G23" i="6"/>
  <c r="G24" i="6"/>
  <c r="G25" i="6"/>
  <c r="G27" i="6"/>
  <c r="G28" i="6"/>
  <c r="G29" i="6"/>
  <c r="G30" i="6"/>
  <c r="G31" i="6"/>
  <c r="G32" i="6"/>
  <c r="G33" i="6"/>
  <c r="G35" i="6"/>
  <c r="G36" i="6"/>
  <c r="G37" i="6"/>
  <c r="G38" i="6"/>
  <c r="G39" i="6"/>
  <c r="G40" i="6"/>
  <c r="G41" i="6"/>
  <c r="G42" i="6"/>
  <c r="G43" i="6"/>
  <c r="G2" i="6"/>
  <c r="E19" i="8"/>
  <c r="E20" i="8"/>
  <c r="E21" i="8"/>
  <c r="G21" i="8" s="1"/>
  <c r="E22" i="8"/>
  <c r="G22" i="8" s="1"/>
  <c r="E23" i="8"/>
  <c r="G23" i="8" s="1"/>
  <c r="E24" i="8"/>
  <c r="G24" i="8" s="1"/>
  <c r="E25" i="8"/>
  <c r="G25" i="8" s="1"/>
  <c r="E26" i="8"/>
  <c r="G26" i="8" s="1"/>
  <c r="E27" i="8"/>
  <c r="G27" i="8" s="1"/>
  <c r="E28" i="8"/>
  <c r="G28" i="8" s="1"/>
  <c r="E29" i="8"/>
  <c r="G29" i="8" s="1"/>
  <c r="E30" i="8"/>
  <c r="G30" i="8" s="1"/>
  <c r="E31" i="8"/>
  <c r="G31" i="8" s="1"/>
  <c r="E32" i="8"/>
  <c r="G32" i="8" s="1"/>
  <c r="E33" i="8"/>
  <c r="G33" i="8" s="1"/>
  <c r="E34" i="8"/>
  <c r="G34" i="8" s="1"/>
  <c r="E35" i="8"/>
  <c r="G35" i="8" s="1"/>
  <c r="E36" i="8"/>
  <c r="G36" i="8" s="1"/>
  <c r="E37" i="8"/>
  <c r="G37" i="8" s="1"/>
  <c r="E38" i="8"/>
  <c r="G38" i="8" s="1"/>
  <c r="E39" i="8"/>
  <c r="G39" i="8" s="1"/>
  <c r="E40" i="8"/>
  <c r="G40" i="8" s="1"/>
  <c r="E41" i="8"/>
  <c r="E42" i="8"/>
  <c r="G42" i="8" s="1"/>
  <c r="E43" i="8"/>
  <c r="G43" i="8" s="1"/>
  <c r="G19" i="8"/>
  <c r="G41" i="8"/>
  <c r="F26" i="7"/>
  <c r="E26" i="7"/>
  <c r="G26" i="7" s="1"/>
  <c r="F38" i="7"/>
  <c r="E38" i="7"/>
  <c r="G38" i="7" s="1"/>
  <c r="F37" i="7"/>
  <c r="E37" i="7"/>
  <c r="G37" i="7" s="1"/>
  <c r="F36" i="7"/>
  <c r="E36" i="7"/>
  <c r="G36" i="7" s="1"/>
  <c r="F7" i="6"/>
  <c r="F8" i="6"/>
  <c r="F9" i="6"/>
  <c r="F10" i="6"/>
  <c r="F11" i="6"/>
  <c r="F12" i="6"/>
  <c r="F13" i="6"/>
  <c r="F14" i="6"/>
  <c r="F16" i="6"/>
  <c r="F17" i="6"/>
  <c r="F18" i="6"/>
  <c r="F19" i="6"/>
  <c r="F20" i="6"/>
  <c r="F21" i="6"/>
  <c r="F22" i="6"/>
  <c r="F23" i="6"/>
  <c r="F24" i="6"/>
  <c r="F25" i="6"/>
  <c r="F26" i="6"/>
  <c r="F27" i="6"/>
  <c r="F28" i="6"/>
  <c r="F29" i="6"/>
  <c r="F30" i="6"/>
  <c r="F31" i="6"/>
  <c r="F32" i="6"/>
  <c r="F33" i="6"/>
  <c r="F34" i="6"/>
  <c r="F35" i="6"/>
  <c r="F36" i="6"/>
  <c r="F37" i="6"/>
  <c r="F38" i="6"/>
  <c r="F39" i="6"/>
  <c r="F40" i="6"/>
  <c r="F41" i="6"/>
  <c r="F42" i="6"/>
  <c r="F43" i="6"/>
  <c r="F6" i="6"/>
  <c r="F5" i="6"/>
  <c r="F4" i="6"/>
  <c r="F3" i="6"/>
  <c r="F2" i="6"/>
  <c r="F9" i="8"/>
  <c r="F10" i="8"/>
  <c r="F11" i="8"/>
  <c r="F12" i="8"/>
  <c r="F13" i="8"/>
  <c r="F14" i="8"/>
  <c r="F16" i="8"/>
  <c r="F17" i="8"/>
  <c r="F18" i="8"/>
  <c r="F19" i="8"/>
  <c r="F21" i="8"/>
  <c r="F22" i="8"/>
  <c r="F23" i="8"/>
  <c r="F24" i="8"/>
  <c r="F25" i="8"/>
  <c r="F26" i="8"/>
  <c r="F27" i="8"/>
  <c r="F28" i="8"/>
  <c r="F29" i="8"/>
  <c r="F30" i="8"/>
  <c r="F31" i="8"/>
  <c r="F32" i="8"/>
  <c r="F33" i="8"/>
  <c r="F34" i="8"/>
  <c r="F35" i="8"/>
  <c r="F36" i="8"/>
  <c r="F37" i="8"/>
  <c r="F38" i="8"/>
  <c r="F39" i="8"/>
  <c r="F40" i="8"/>
  <c r="F41" i="8"/>
  <c r="F42" i="8"/>
  <c r="F43" i="8"/>
  <c r="F8" i="8"/>
  <c r="F7" i="8"/>
  <c r="F6" i="8"/>
  <c r="F5" i="8"/>
  <c r="F4" i="8"/>
  <c r="F2" i="8"/>
  <c r="F5" i="7"/>
  <c r="F6" i="7"/>
  <c r="F7" i="7"/>
  <c r="F8" i="7"/>
  <c r="F9" i="7"/>
  <c r="F10" i="7"/>
  <c r="F11" i="7"/>
  <c r="F12" i="7"/>
  <c r="F13" i="7"/>
  <c r="F14" i="7"/>
  <c r="F16" i="7"/>
  <c r="F17" i="7"/>
  <c r="F18" i="7"/>
  <c r="F19" i="7"/>
  <c r="F20" i="7"/>
  <c r="F21" i="7"/>
  <c r="F22" i="7"/>
  <c r="F23" i="7"/>
  <c r="F24" i="7"/>
  <c r="F25" i="7"/>
  <c r="F27" i="7"/>
  <c r="F28" i="7"/>
  <c r="F29" i="7"/>
  <c r="F30" i="7"/>
  <c r="F31" i="7"/>
  <c r="F32" i="7"/>
  <c r="F33" i="7"/>
  <c r="F34" i="7"/>
  <c r="F35" i="7"/>
  <c r="F39" i="7"/>
  <c r="F40" i="7"/>
  <c r="F41" i="7"/>
  <c r="F42" i="7"/>
  <c r="F43" i="7"/>
  <c r="F4" i="7"/>
  <c r="F2" i="7"/>
  <c r="F3" i="7"/>
  <c r="E3" i="6"/>
  <c r="G3" i="6" s="1"/>
  <c r="E4" i="6"/>
  <c r="G4" i="6" s="1"/>
  <c r="E5" i="6"/>
  <c r="E6" i="6"/>
  <c r="E7" i="6"/>
  <c r="E8" i="6"/>
  <c r="E9" i="6"/>
  <c r="E10" i="6"/>
  <c r="E11" i="6"/>
  <c r="G11" i="6" s="1"/>
  <c r="E12" i="6"/>
  <c r="G12" i="6" s="1"/>
  <c r="E13" i="6"/>
  <c r="E14" i="6"/>
  <c r="E15" i="6"/>
  <c r="E16" i="6"/>
  <c r="E17" i="6"/>
  <c r="E18" i="6"/>
  <c r="E19" i="6"/>
  <c r="E20" i="6"/>
  <c r="E21" i="6"/>
  <c r="E22" i="6"/>
  <c r="E23" i="6"/>
  <c r="E24" i="6"/>
  <c r="E25" i="6"/>
  <c r="E26" i="6"/>
  <c r="G26" i="6" s="1"/>
  <c r="E27" i="6"/>
  <c r="E28" i="6"/>
  <c r="E29" i="6"/>
  <c r="E30" i="6"/>
  <c r="E31" i="6"/>
  <c r="E32" i="6"/>
  <c r="E33" i="6"/>
  <c r="E34" i="6"/>
  <c r="G34" i="6" s="1"/>
  <c r="E35" i="6"/>
  <c r="E36" i="6"/>
  <c r="E37" i="6"/>
  <c r="E38" i="6"/>
  <c r="E39" i="6"/>
  <c r="E40" i="6"/>
  <c r="E41" i="6"/>
  <c r="E42" i="6"/>
  <c r="E43" i="6"/>
  <c r="E2" i="6"/>
  <c r="E3" i="7"/>
  <c r="G3" i="7" s="1"/>
  <c r="E4" i="7"/>
  <c r="G4" i="7" s="1"/>
  <c r="E5" i="7"/>
  <c r="G5" i="7" s="1"/>
  <c r="E6" i="7"/>
  <c r="G6" i="7" s="1"/>
  <c r="E7" i="7"/>
  <c r="G7" i="7" s="1"/>
  <c r="E8" i="7"/>
  <c r="G8" i="7" s="1"/>
  <c r="E9" i="7"/>
  <c r="G9" i="7" s="1"/>
  <c r="E10" i="7"/>
  <c r="G10" i="7" s="1"/>
  <c r="E11" i="7"/>
  <c r="G11" i="7" s="1"/>
  <c r="E12" i="7"/>
  <c r="G12" i="7" s="1"/>
  <c r="E13" i="7"/>
  <c r="G13" i="7" s="1"/>
  <c r="E14" i="7"/>
  <c r="G14" i="7" s="1"/>
  <c r="E16" i="7"/>
  <c r="G16" i="7" s="1"/>
  <c r="E17" i="7"/>
  <c r="G17" i="7" s="1"/>
  <c r="E18" i="7"/>
  <c r="G18" i="7" s="1"/>
  <c r="E19" i="7"/>
  <c r="G19" i="7" s="1"/>
  <c r="E20" i="7"/>
  <c r="G20" i="7" s="1"/>
  <c r="E21" i="7"/>
  <c r="G21" i="7" s="1"/>
  <c r="E22" i="7"/>
  <c r="G22" i="7" s="1"/>
  <c r="E23" i="7"/>
  <c r="G23" i="7" s="1"/>
  <c r="E24" i="7"/>
  <c r="G24" i="7" s="1"/>
  <c r="E25" i="7"/>
  <c r="G25" i="7" s="1"/>
  <c r="E27" i="7"/>
  <c r="G27" i="7" s="1"/>
  <c r="E28" i="7"/>
  <c r="G28" i="7" s="1"/>
  <c r="E29" i="7"/>
  <c r="G29" i="7" s="1"/>
  <c r="E30" i="7"/>
  <c r="G30" i="7" s="1"/>
  <c r="E31" i="7"/>
  <c r="G31" i="7" s="1"/>
  <c r="E32" i="7"/>
  <c r="G32" i="7" s="1"/>
  <c r="E33" i="7"/>
  <c r="G33" i="7" s="1"/>
  <c r="E34" i="7"/>
  <c r="G34" i="7" s="1"/>
  <c r="E35" i="7"/>
  <c r="G35" i="7" s="1"/>
  <c r="E39" i="7"/>
  <c r="G39" i="7" s="1"/>
  <c r="E40" i="7"/>
  <c r="G40" i="7" s="1"/>
  <c r="E41" i="7"/>
  <c r="G41" i="7" s="1"/>
  <c r="E42" i="7"/>
  <c r="G42" i="7" s="1"/>
  <c r="E43" i="7"/>
  <c r="G43" i="7" s="1"/>
  <c r="E2" i="7"/>
  <c r="G2" i="7" s="1"/>
  <c r="E18" i="8"/>
  <c r="G18" i="8" s="1"/>
  <c r="E17" i="8"/>
  <c r="G17" i="8" s="1"/>
  <c r="E16" i="8"/>
  <c r="G16" i="8" s="1"/>
  <c r="E15" i="8"/>
  <c r="E14" i="8"/>
  <c r="G14" i="8" s="1"/>
  <c r="E13" i="8"/>
  <c r="G13" i="8" s="1"/>
  <c r="E12" i="8"/>
  <c r="G12" i="8" s="1"/>
  <c r="E11" i="8"/>
  <c r="G11" i="8" s="1"/>
  <c r="E10" i="8"/>
  <c r="G10" i="8" s="1"/>
  <c r="E9" i="8"/>
  <c r="G9" i="8" s="1"/>
  <c r="E8" i="8"/>
  <c r="G8" i="8" s="1"/>
  <c r="E7" i="8"/>
  <c r="G7" i="8" s="1"/>
  <c r="E6" i="8"/>
  <c r="G6" i="8" s="1"/>
  <c r="E5" i="8"/>
  <c r="G5" i="8" s="1"/>
  <c r="E4" i="8"/>
  <c r="G4" i="8" s="1"/>
  <c r="E3" i="8"/>
  <c r="E2" i="8"/>
  <c r="G2" i="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tc={CCAA2E41-DCB8-4059-BBD7-7A5B7D02DE23}</author>
  </authors>
  <commentList>
    <comment ref="C26" authorId="0" shapeId="0" xr:uid="{CCAA2E41-DCB8-4059-BBD7-7A5B7D02DE23}">
      <text>
        <t>[Threaded comment]
Your version of Excel allows you to read this threaded comment; however, any edits to it will get removed if the file is opened in a newer version of Excel. Learn more: https://go.microsoft.com/fwlink/?linkid=870924
Comment:
    My suggestion that I’ll integrate into text for when data cannot be extracted on baselines for the land quality indicator is that 1) if they’re amalgamating ecoregions, use the baseline of the closest ecoregion as reference and average across amalgamated ecoregions as such OR simply average across the baselines of other amalgamated ecoregions and use as reference for ecoregion missing baseline data; 2) if not amalgamating, use the baseline of the closest ecoregion in geographic space as reference</t>
      </text>
    </comment>
  </commentList>
</comments>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2">
    <bk>
      <extLst>
        <ext uri="{3e2802c4-a4d2-4d8b-9148-e3be6c30e623}">
          <xlrd:rvb i="0"/>
        </ext>
      </extLst>
    </bk>
    <bk>
      <extLst>
        <ext uri="{3e2802c4-a4d2-4d8b-9148-e3be6c30e623}">
          <xlrd:rvb i="1"/>
        </ext>
      </extLst>
    </bk>
  </futureMetadata>
  <valueMetadata count="2">
    <bk>
      <rc t="1" v="0"/>
    </bk>
    <bk>
      <rc t="1" v="1"/>
    </bk>
  </valueMetadata>
</metadata>
</file>

<file path=xl/sharedStrings.xml><?xml version="1.0" encoding="utf-8"?>
<sst xmlns="http://schemas.openxmlformats.org/spreadsheetml/2006/main" count="218" uniqueCount="51">
  <si>
    <t xml:space="preserve">This document forms part of the SBTN Land Public Consultation of Version 2 technical guidance, to aid reviewers in their understanding of Ecoregional Thresholds </t>
  </si>
  <si>
    <t>Indicator (Land Quality Category)</t>
  </si>
  <si>
    <t>Interpreting the target</t>
  </si>
  <si>
    <t>Interpreting "No data" Instance</t>
  </si>
  <si>
    <t>Eco X</t>
  </si>
  <si>
    <r>
      <t xml:space="preserve">Targets are 10% </t>
    </r>
    <r>
      <rPr>
        <b/>
        <u/>
        <sz val="12"/>
        <color theme="1"/>
        <rFont val="Aptos Narrow"/>
        <family val="2"/>
        <scheme val="minor"/>
      </rPr>
      <t>above</t>
    </r>
    <r>
      <rPr>
        <sz val="12"/>
        <color theme="1"/>
        <rFont val="Aptos Narrow"/>
        <family val="2"/>
        <scheme val="minor"/>
      </rPr>
      <t xml:space="preserve"> the threshold</t>
    </r>
  </si>
  <si>
    <r>
      <t xml:space="preserve">When the value in this cell is </t>
    </r>
    <r>
      <rPr>
        <b/>
        <sz val="12"/>
        <color theme="1"/>
        <rFont val="Aptos Narrow"/>
        <family val="2"/>
        <scheme val="minor"/>
      </rPr>
      <t xml:space="preserve">negative, </t>
    </r>
    <r>
      <rPr>
        <sz val="12"/>
        <color theme="1"/>
        <rFont val="Aptos Narrow"/>
        <family val="2"/>
        <scheme val="minor"/>
      </rPr>
      <t xml:space="preserve">it means the threshold has been </t>
    </r>
    <r>
      <rPr>
        <b/>
        <sz val="12"/>
        <color theme="1"/>
        <rFont val="Aptos Narrow"/>
        <family val="2"/>
        <scheme val="minor"/>
      </rPr>
      <t>exceeded</t>
    </r>
    <r>
      <rPr>
        <sz val="12"/>
        <color theme="1"/>
        <rFont val="Aptos Narrow"/>
        <family val="2"/>
        <scheme val="minor"/>
      </rPr>
      <t>. The number in the cell is by how much that indicator value's threshold has been exceeded. Positive values indicate the current safe distance between the baseline and the threshold in the positive (more favorable) direction</t>
    </r>
  </si>
  <si>
    <r>
      <t xml:space="preserve">When the value in this cell is </t>
    </r>
    <r>
      <rPr>
        <b/>
        <sz val="12"/>
        <color theme="1"/>
        <rFont val="Aptos Narrow"/>
        <family val="2"/>
        <scheme val="minor"/>
      </rPr>
      <t xml:space="preserve">negative, </t>
    </r>
    <r>
      <rPr>
        <sz val="12"/>
        <color theme="1"/>
        <rFont val="Aptos Narrow"/>
        <family val="2"/>
        <scheme val="minor"/>
      </rPr>
      <t xml:space="preserve">it means the threshold has been </t>
    </r>
    <r>
      <rPr>
        <b/>
        <sz val="12"/>
        <color theme="1"/>
        <rFont val="Aptos Narrow"/>
        <family val="2"/>
        <scheme val="minor"/>
      </rPr>
      <t>exceeded</t>
    </r>
    <r>
      <rPr>
        <sz val="12"/>
        <color theme="1"/>
        <rFont val="Aptos Narrow"/>
        <family val="2"/>
        <scheme val="minor"/>
      </rPr>
      <t xml:space="preserve">. The number in the cell is by how much that indicator value must be </t>
    </r>
    <r>
      <rPr>
        <b/>
        <sz val="12"/>
        <color theme="1"/>
        <rFont val="Aptos Narrow"/>
        <family val="2"/>
        <scheme val="minor"/>
      </rPr>
      <t>increased</t>
    </r>
    <r>
      <rPr>
        <sz val="12"/>
        <color theme="1"/>
        <rFont val="Aptos Narrow"/>
        <family val="2"/>
        <scheme val="minor"/>
      </rPr>
      <t xml:space="preserve"> in the ecoregion to hit the target, based on the distance between the target (10% above the threshold) and the baseline.  Positive values indicate the current safe distance between the baseline and the target in the positive (more favorable) direction</t>
    </r>
  </si>
  <si>
    <r>
      <t>When data cannot be extracted on baselines or thresholds for the land quality indicator, this will be  indicated in cells with "</t>
    </r>
    <r>
      <rPr>
        <b/>
        <sz val="12"/>
        <color theme="1"/>
        <rFont val="Aptos Narrow"/>
        <family val="2"/>
        <scheme val="minor"/>
      </rPr>
      <t xml:space="preserve">No data". </t>
    </r>
    <r>
      <rPr>
        <sz val="12"/>
        <color theme="1"/>
        <rFont val="Aptos Narrow"/>
        <family val="2"/>
        <scheme val="minor"/>
      </rPr>
      <t xml:space="preserve">In these cases when setting Land Quality targets under Target 2, use the baseline of the closest ecoregion in geographic space as reference; if amalgamating production units across ecoregions, similarly use the baseline of the closest ecoregion in geographic space as reference and proceed with amalgamation process </t>
    </r>
  </si>
  <si>
    <t>Eco IDs are anonymized here in order to maintain focus on an example of the process and not distract focus on specific details of the ecoregions analyzed</t>
  </si>
  <si>
    <t>Soil erosion</t>
  </si>
  <si>
    <r>
      <t xml:space="preserve">Targets are 10% </t>
    </r>
    <r>
      <rPr>
        <b/>
        <u/>
        <sz val="12"/>
        <color theme="1"/>
        <rFont val="Aptos Narrow"/>
        <family val="2"/>
        <scheme val="minor"/>
      </rPr>
      <t>below</t>
    </r>
    <r>
      <rPr>
        <sz val="12"/>
        <color theme="1"/>
        <rFont val="Aptos Narrow"/>
        <family val="2"/>
        <scheme val="minor"/>
      </rPr>
      <t xml:space="preserve"> the threshold</t>
    </r>
  </si>
  <si>
    <r>
      <t xml:space="preserve">When the value in this cell is </t>
    </r>
    <r>
      <rPr>
        <b/>
        <sz val="12"/>
        <color theme="1"/>
        <rFont val="Aptos Narrow"/>
        <family val="2"/>
        <scheme val="minor"/>
      </rPr>
      <t xml:space="preserve">negative, </t>
    </r>
    <r>
      <rPr>
        <sz val="12"/>
        <color theme="1"/>
        <rFont val="Aptos Narrow"/>
        <family val="2"/>
        <scheme val="minor"/>
      </rPr>
      <t xml:space="preserve">it means the threshold has been </t>
    </r>
    <r>
      <rPr>
        <b/>
        <sz val="12"/>
        <color theme="1"/>
        <rFont val="Aptos Narrow"/>
        <family val="2"/>
        <scheme val="minor"/>
      </rPr>
      <t xml:space="preserve">exceeded. </t>
    </r>
    <r>
      <rPr>
        <sz val="12"/>
        <color theme="1"/>
        <rFont val="Aptos Narrow"/>
        <family val="2"/>
        <scheme val="minor"/>
      </rPr>
      <t>The number in the cell is by how much that indicator value's threshold has been exceeded. Positive values indicate the current safe distance between the baseline and the threshold in the positive (more favorable) direction</t>
    </r>
  </si>
  <si>
    <r>
      <t xml:space="preserve">When the value in this cell is </t>
    </r>
    <r>
      <rPr>
        <b/>
        <sz val="12"/>
        <color theme="1"/>
        <rFont val="Aptos Narrow"/>
        <family val="2"/>
        <scheme val="minor"/>
      </rPr>
      <t xml:space="preserve">negative, </t>
    </r>
    <r>
      <rPr>
        <sz val="12"/>
        <color theme="1"/>
        <rFont val="Aptos Narrow"/>
        <family val="2"/>
        <scheme val="minor"/>
      </rPr>
      <t xml:space="preserve">it means the threshold has been </t>
    </r>
    <r>
      <rPr>
        <b/>
        <sz val="12"/>
        <color theme="1"/>
        <rFont val="Aptos Narrow"/>
        <family val="2"/>
        <scheme val="minor"/>
      </rPr>
      <t>exceeded</t>
    </r>
    <r>
      <rPr>
        <sz val="12"/>
        <color theme="1"/>
        <rFont val="Aptos Narrow"/>
        <family val="2"/>
        <scheme val="minor"/>
      </rPr>
      <t xml:space="preserve">. The number in the cell is by how much that indicator value must be </t>
    </r>
    <r>
      <rPr>
        <b/>
        <sz val="12"/>
        <color theme="1"/>
        <rFont val="Aptos Narrow"/>
        <family val="2"/>
        <scheme val="minor"/>
      </rPr>
      <t xml:space="preserve">decreased </t>
    </r>
    <r>
      <rPr>
        <sz val="12"/>
        <color theme="1"/>
        <rFont val="Aptos Narrow"/>
        <family val="2"/>
        <scheme val="minor"/>
      </rPr>
      <t>in the ecoregion to hit the target, based on the distance between the target (10% below the threshold) and the baseline;  positive values indicate the current safe distance between the baseline and the target in the positive (more favorable) direction</t>
    </r>
  </si>
  <si>
    <t>Acidification (Nitrogen deposition)</t>
  </si>
  <si>
    <r>
      <t xml:space="preserve">When the value in this cell is </t>
    </r>
    <r>
      <rPr>
        <b/>
        <sz val="12"/>
        <color theme="1"/>
        <rFont val="Aptos Narrow"/>
        <family val="2"/>
        <scheme val="minor"/>
      </rPr>
      <t xml:space="preserve">negative, </t>
    </r>
    <r>
      <rPr>
        <sz val="12"/>
        <color theme="1"/>
        <rFont val="Aptos Narrow"/>
        <family val="2"/>
        <scheme val="minor"/>
      </rPr>
      <t xml:space="preserve">it means the threshold has been </t>
    </r>
    <r>
      <rPr>
        <b/>
        <sz val="12"/>
        <color theme="1"/>
        <rFont val="Aptos Narrow"/>
        <family val="2"/>
        <scheme val="minor"/>
      </rPr>
      <t>exceeded</t>
    </r>
    <r>
      <rPr>
        <sz val="12"/>
        <color theme="1"/>
        <rFont val="Aptos Narrow"/>
        <family val="2"/>
        <scheme val="minor"/>
      </rPr>
      <t xml:space="preserve">. The number in the cell is by how much that indicator value must be </t>
    </r>
    <r>
      <rPr>
        <b/>
        <sz val="12"/>
        <color theme="1"/>
        <rFont val="Aptos Narrow"/>
        <family val="2"/>
        <scheme val="minor"/>
      </rPr>
      <t>decreased</t>
    </r>
    <r>
      <rPr>
        <sz val="12"/>
        <color theme="1"/>
        <rFont val="Aptos Narrow"/>
        <family val="2"/>
        <scheme val="minor"/>
      </rPr>
      <t xml:space="preserve"> in the ecoregion to hit the target, based on the distance between the target (10% below the threshold) and the baseline. Positive values indicate the current safe distance between the baseline and the target in the positive (more favorable) direction</t>
    </r>
  </si>
  <si>
    <r>
      <t>Difference between baseline and</t>
    </r>
    <r>
      <rPr>
        <b/>
        <u/>
        <sz val="11"/>
        <color theme="1"/>
        <rFont val="Aptos Narrow"/>
        <family val="2"/>
        <scheme val="minor"/>
      </rPr>
      <t xml:space="preserve"> threshold</t>
    </r>
  </si>
  <si>
    <r>
      <t>Difference between baseline and</t>
    </r>
    <r>
      <rPr>
        <b/>
        <u/>
        <sz val="11"/>
        <color theme="1"/>
        <rFont val="Aptos Narrow"/>
        <family val="2"/>
        <scheme val="minor"/>
      </rPr>
      <t xml:space="preserve"> target</t>
    </r>
  </si>
  <si>
    <t>SOC stock</t>
  </si>
  <si>
    <t>No data</t>
  </si>
  <si>
    <t xml:space="preserve">No data  </t>
  </si>
  <si>
    <t>Indicator Soil erosion (Soil loss in t ha-1 yr-1)</t>
  </si>
  <si>
    <r>
      <t xml:space="preserve">Difference between baseline and </t>
    </r>
    <r>
      <rPr>
        <b/>
        <u/>
        <sz val="11"/>
        <color theme="1"/>
        <rFont val="Aptos Narrow"/>
        <family val="2"/>
        <scheme val="minor"/>
      </rPr>
      <t>threshold</t>
    </r>
  </si>
  <si>
    <t>Nitrogen deposition</t>
  </si>
  <si>
    <t>No Data</t>
  </si>
  <si>
    <t>Acidification Potential
(kg SO2-eq./kg)</t>
  </si>
  <si>
    <t>MaxSOC
(ton C/ha)</t>
  </si>
  <si>
    <t>Soil Erosion
(ton soil/ha)</t>
  </si>
  <si>
    <t>NH3</t>
  </si>
  <si>
    <t>NOx</t>
  </si>
  <si>
    <t>SO2</t>
  </si>
  <si>
    <t>Grassland</t>
  </si>
  <si>
    <t>Sugarcane</t>
  </si>
  <si>
    <t>N/A</t>
  </si>
  <si>
    <t xml:space="preserve">This sample data forms part of the SBTN Land Public Consultation of Version 2 technical guidance, to aid reviewers in their understanding of Ecoregional Thresholds and Land Environmental Assessment Factors (LEAFs) </t>
  </si>
  <si>
    <t>Ecoregion Threshold</t>
  </si>
  <si>
    <t>Ecoregion Baseline</t>
  </si>
  <si>
    <t>Indicator (SOC stock in t C/ha (0-30 cm)</t>
  </si>
  <si>
    <t>Ecoregion Baseline (Soil loss in t ha-1 yr-1)</t>
  </si>
  <si>
    <r>
      <rPr>
        <b/>
        <sz val="11"/>
        <color rgb="FF000000"/>
        <rFont val="Aptos Narrow"/>
        <family val="2"/>
        <scheme val="minor"/>
      </rPr>
      <t xml:space="preserve">Ecoregion Target (10% </t>
    </r>
    <r>
      <rPr>
        <b/>
        <u/>
        <sz val="11"/>
        <color rgb="FFC00000"/>
        <rFont val="Aptos Narrow"/>
        <family val="2"/>
        <scheme val="minor"/>
      </rPr>
      <t>below</t>
    </r>
    <r>
      <rPr>
        <b/>
        <sz val="11"/>
        <color rgb="FFC00000"/>
        <rFont val="Aptos Narrow"/>
        <family val="2"/>
        <scheme val="minor"/>
      </rPr>
      <t xml:space="preserve"> </t>
    </r>
    <r>
      <rPr>
        <b/>
        <sz val="11"/>
        <color rgb="FF000000"/>
        <rFont val="Aptos Narrow"/>
        <family val="2"/>
        <scheme val="minor"/>
      </rPr>
      <t>threshold,  soil loss in t ha-1 yr-1)</t>
    </r>
  </si>
  <si>
    <t>Ecoregion Baseline (in kg N ha-1 yr-1)</t>
  </si>
  <si>
    <t>Ecoregion Threshold (in kg N ha-1 yr-1)</t>
  </si>
  <si>
    <t>Interpreting the difference between ecoregion baseline and threshold</t>
  </si>
  <si>
    <t>Interpreting the difference between ecoregion baseline and target</t>
  </si>
  <si>
    <t>Soil Organic Carbon (SOC)</t>
  </si>
  <si>
    <t>Indicator 
(Total Nitrogen deposition in kg N ha-1 yr-1; )</t>
  </si>
  <si>
    <t>Ecoregion Threshold (Soil loss in t ha-1 yr-1)</t>
  </si>
  <si>
    <t>Ecoregion</t>
  </si>
  <si>
    <t>3213 </t>
  </si>
  <si>
    <r>
      <rPr>
        <b/>
        <sz val="11"/>
        <color rgb="FF000000"/>
        <rFont val="Aptos Narrow"/>
        <family val="2"/>
        <scheme val="minor"/>
      </rPr>
      <t>Ecoregion Target (10%</t>
    </r>
    <r>
      <rPr>
        <b/>
        <sz val="11"/>
        <color rgb="FFC00000"/>
        <rFont val="Aptos Narrow"/>
        <family val="2"/>
        <scheme val="minor"/>
      </rPr>
      <t xml:space="preserve"> </t>
    </r>
    <r>
      <rPr>
        <b/>
        <u/>
        <sz val="11"/>
        <color rgb="FFC00000"/>
        <rFont val="Aptos Narrow"/>
        <family val="2"/>
        <scheme val="minor"/>
      </rPr>
      <t>below</t>
    </r>
    <r>
      <rPr>
        <b/>
        <sz val="11"/>
        <color rgb="FFC00000"/>
        <rFont val="Aptos Narrow"/>
        <family val="2"/>
        <scheme val="minor"/>
      </rPr>
      <t xml:space="preserve"> </t>
    </r>
    <r>
      <rPr>
        <b/>
        <sz val="11"/>
        <color rgb="FF000000"/>
        <rFont val="Aptos Narrow"/>
        <family val="2"/>
        <scheme val="minor"/>
      </rPr>
      <t>threshold, in kg N ha-1 yr-1)</t>
    </r>
  </si>
  <si>
    <r>
      <rPr>
        <b/>
        <sz val="11"/>
        <color rgb="FF000000"/>
        <rFont val="Aptos Narrow"/>
        <family val="2"/>
        <scheme val="minor"/>
      </rPr>
      <t>Ecoregion Target (10%</t>
    </r>
    <r>
      <rPr>
        <b/>
        <sz val="11"/>
        <color rgb="FFC00000"/>
        <rFont val="Aptos Narrow"/>
        <family val="2"/>
        <scheme val="minor"/>
      </rPr>
      <t xml:space="preserve"> </t>
    </r>
    <r>
      <rPr>
        <b/>
        <u/>
        <sz val="11"/>
        <color rgb="FFC00000"/>
        <rFont val="Aptos Narrow"/>
        <family val="2"/>
        <scheme val="minor"/>
      </rPr>
      <t>above</t>
    </r>
    <r>
      <rPr>
        <b/>
        <u/>
        <sz val="11"/>
        <color rgb="FF000000"/>
        <rFont val="Aptos Narrow"/>
        <family val="2"/>
        <scheme val="minor"/>
      </rPr>
      <t xml:space="preserve"> </t>
    </r>
    <r>
      <rPr>
        <b/>
        <sz val="11"/>
        <color rgb="FF000000"/>
        <rFont val="Aptos Narrow"/>
        <family val="2"/>
        <scheme val="minor"/>
      </rPr>
      <t>threshold)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</si>
</sst>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color theme="1"/>
      <name val="Aptos Narrow"/>
      <family val="2"/>
      <scheme val="minor"/>
    </font>
    <font>
      <sz val="11"/>
      <color theme="1"/>
      <name val="Aptos Narrow"/>
      <family val="2"/>
      <scheme val="minor"/>
    </font>
    <font>
      <sz val="18"/>
      <color theme="3"/>
      <name val="Aptos Display"/>
      <family val="2"/>
      <scheme val="major"/>
    </font>
    <font>
      <b/>
      <sz val="15"/>
      <color theme="3"/>
      <name val="Aptos Narrow"/>
      <family val="2"/>
      <scheme val="minor"/>
    </font>
    <font>
      <b/>
      <sz val="13"/>
      <color theme="3"/>
      <name val="Aptos Narrow"/>
      <family val="2"/>
      <scheme val="minor"/>
    </font>
    <font>
      <b/>
      <sz val="11"/>
      <color theme="3"/>
      <name val="Aptos Narrow"/>
      <family val="2"/>
      <scheme val="minor"/>
    </font>
    <font>
      <sz val="11"/>
      <color rgb="FF006100"/>
      <name val="Aptos Narrow"/>
      <family val="2"/>
      <scheme val="minor"/>
    </font>
    <font>
      <sz val="11"/>
      <color rgb="FF9C0006"/>
      <name val="Aptos Narrow"/>
      <family val="2"/>
      <scheme val="minor"/>
    </font>
    <font>
      <sz val="11"/>
      <color rgb="FF9C5700"/>
      <name val="Aptos Narrow"/>
      <family val="2"/>
      <scheme val="minor"/>
    </font>
    <font>
      <sz val="11"/>
      <color rgb="FF3F3F76"/>
      <name val="Aptos Narrow"/>
      <family val="2"/>
      <scheme val="minor"/>
    </font>
    <font>
      <b/>
      <sz val="11"/>
      <color rgb="FF3F3F3F"/>
      <name val="Aptos Narrow"/>
      <family val="2"/>
      <scheme val="minor"/>
    </font>
    <font>
      <b/>
      <sz val="11"/>
      <color rgb="FFFA7D00"/>
      <name val="Aptos Narrow"/>
      <family val="2"/>
      <scheme val="minor"/>
    </font>
    <font>
      <sz val="11"/>
      <color rgb="FFFA7D00"/>
      <name val="Aptos Narrow"/>
      <family val="2"/>
      <scheme val="minor"/>
    </font>
    <font>
      <b/>
      <sz val="11"/>
      <color theme="0"/>
      <name val="Aptos Narrow"/>
      <family val="2"/>
      <scheme val="minor"/>
    </font>
    <font>
      <sz val="11"/>
      <color rgb="FFFF0000"/>
      <name val="Aptos Narrow"/>
      <family val="2"/>
      <scheme val="minor"/>
    </font>
    <font>
      <i/>
      <sz val="11"/>
      <color rgb="FF7F7F7F"/>
      <name val="Aptos Narrow"/>
      <family val="2"/>
      <scheme val="minor"/>
    </font>
    <font>
      <b/>
      <sz val="11"/>
      <color theme="1"/>
      <name val="Aptos Narrow"/>
      <family val="2"/>
      <scheme val="minor"/>
    </font>
    <font>
      <sz val="11"/>
      <color theme="0"/>
      <name val="Aptos Narrow"/>
      <family val="2"/>
      <scheme val="minor"/>
    </font>
    <font>
      <b/>
      <u/>
      <sz val="11"/>
      <color theme="1"/>
      <name val="Aptos Narrow"/>
      <family val="2"/>
      <scheme val="minor"/>
    </font>
    <font>
      <b/>
      <sz val="11"/>
      <color rgb="FF000000"/>
      <name val="Aptos Narrow"/>
      <family val="2"/>
      <scheme val="minor"/>
    </font>
    <font>
      <b/>
      <sz val="11"/>
      <color rgb="FFC00000"/>
      <name val="Aptos Narrow"/>
      <family val="2"/>
      <scheme val="minor"/>
    </font>
    <font>
      <b/>
      <u/>
      <sz val="11"/>
      <color rgb="FFC00000"/>
      <name val="Aptos Narrow"/>
      <family val="2"/>
      <scheme val="minor"/>
    </font>
    <font>
      <b/>
      <u/>
      <sz val="11"/>
      <color rgb="FF000000"/>
      <name val="Aptos Narrow"/>
      <family val="2"/>
      <scheme val="minor"/>
    </font>
    <font>
      <sz val="11"/>
      <name val="Aptos Narrow"/>
      <family val="2"/>
      <scheme val="minor"/>
    </font>
    <font>
      <b/>
      <sz val="12"/>
      <color theme="1"/>
      <name val="Aptos Narrow"/>
      <family val="2"/>
      <scheme val="minor"/>
    </font>
    <font>
      <sz val="12"/>
      <color theme="1"/>
      <name val="Aptos Narrow"/>
      <family val="2"/>
      <scheme val="minor"/>
    </font>
    <font>
      <b/>
      <u/>
      <sz val="12"/>
      <color theme="1"/>
      <name val="Aptos Narrow"/>
      <family val="2"/>
      <scheme val="minor"/>
    </font>
    <font>
      <b/>
      <sz val="11"/>
      <color rgb="FFFF0000"/>
      <name val="Aptos Narrow"/>
      <family val="2"/>
      <scheme val="minor"/>
    </font>
  </fonts>
  <fills count="39">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00B0F0"/>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8" tint="0.79998168889431442"/>
        <bgColor indexed="64"/>
      </patternFill>
    </fill>
    <fill>
      <patternFill patternType="solid">
        <fgColor theme="0" tint="-0.14999847407452621"/>
        <bgColor theme="0" tint="-0.14999847407452621"/>
      </patternFill>
    </fill>
    <fill>
      <patternFill patternType="solid">
        <fgColor theme="7" tint="0.79998168889431442"/>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theme="1"/>
      </top>
      <bottom/>
      <diagonal/>
    </border>
    <border>
      <left/>
      <right style="thin">
        <color rgb="FF000000"/>
      </right>
      <top style="thin">
        <color theme="1"/>
      </top>
      <bottom/>
      <diagonal/>
    </border>
    <border>
      <left/>
      <right style="thin">
        <color rgb="FF000000"/>
      </right>
      <top/>
      <bottom/>
      <diagonal/>
    </border>
    <border>
      <left/>
      <right/>
      <top style="thin">
        <color rgb="FF000000"/>
      </top>
      <bottom/>
      <diagonal/>
    </border>
    <border>
      <left/>
      <right style="thin">
        <color rgb="FF000000"/>
      </right>
      <top style="thin">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cellStyleXfs>
  <cellXfs count="43">
    <xf numFmtId="0" fontId="0" fillId="0" borderId="0" xfId="0"/>
    <xf numFmtId="0" fontId="0" fillId="0" borderId="0" xfId="0" applyAlignment="1">
      <alignment horizontal="left" vertical="center"/>
    </xf>
    <xf numFmtId="0" fontId="24" fillId="33" borderId="10" xfId="0" applyFont="1" applyFill="1" applyBorder="1" applyAlignment="1">
      <alignment horizontal="center" vertical="center" wrapText="1"/>
    </xf>
    <xf numFmtId="0" fontId="24" fillId="34" borderId="10" xfId="0" applyFont="1" applyFill="1" applyBorder="1" applyAlignment="1">
      <alignment horizontal="left" vertical="center"/>
    </xf>
    <xf numFmtId="0" fontId="25" fillId="34" borderId="10" xfId="0" applyFont="1" applyFill="1" applyBorder="1" applyAlignment="1">
      <alignment horizontal="left" vertical="center" wrapText="1"/>
    </xf>
    <xf numFmtId="0" fontId="24" fillId="35" borderId="10" xfId="0" applyFont="1" applyFill="1" applyBorder="1" applyAlignment="1">
      <alignment horizontal="left" vertical="center"/>
    </xf>
    <xf numFmtId="0" fontId="25" fillId="35" borderId="10" xfId="0" applyFont="1" applyFill="1" applyBorder="1" applyAlignment="1">
      <alignment horizontal="left" vertical="center" wrapText="1"/>
    </xf>
    <xf numFmtId="0" fontId="25" fillId="35" borderId="10" xfId="0" applyFont="1" applyFill="1" applyBorder="1" applyAlignment="1">
      <alignment horizontal="left" vertical="center"/>
    </xf>
    <xf numFmtId="0" fontId="0" fillId="35" borderId="10" xfId="0" applyFill="1" applyBorder="1" applyAlignment="1">
      <alignment horizontal="left" vertical="center"/>
    </xf>
    <xf numFmtId="0" fontId="24" fillId="36" borderId="10" xfId="0" applyFont="1" applyFill="1" applyBorder="1" applyAlignment="1">
      <alignment horizontal="left" vertical="center" wrapText="1"/>
    </xf>
    <xf numFmtId="0" fontId="25" fillId="36" borderId="10" xfId="0" applyFont="1" applyFill="1" applyBorder="1" applyAlignment="1">
      <alignment horizontal="left" vertical="center" wrapText="1"/>
    </xf>
    <xf numFmtId="0" fontId="25" fillId="36" borderId="10" xfId="0" applyFont="1" applyFill="1" applyBorder="1" applyAlignment="1">
      <alignment horizontal="left" vertical="center"/>
    </xf>
    <xf numFmtId="0" fontId="0" fillId="36" borderId="10" xfId="0" applyFill="1" applyBorder="1" applyAlignment="1">
      <alignment horizontal="left" vertical="center"/>
    </xf>
    <xf numFmtId="0" fontId="16" fillId="0" borderId="12" xfId="0" applyFont="1" applyBorder="1"/>
    <xf numFmtId="2" fontId="0" fillId="37" borderId="12" xfId="0" applyNumberFormat="1" applyFill="1" applyBorder="1" applyAlignment="1">
      <alignment horizontal="center"/>
    </xf>
    <xf numFmtId="2" fontId="0" fillId="0" borderId="0" xfId="0" applyNumberFormat="1" applyAlignment="1">
      <alignment horizontal="center"/>
    </xf>
    <xf numFmtId="2" fontId="0" fillId="37" borderId="0" xfId="0" applyNumberFormat="1" applyFill="1" applyAlignment="1">
      <alignment horizontal="center"/>
    </xf>
    <xf numFmtId="0" fontId="0" fillId="0" borderId="0" xfId="0" applyAlignment="1">
      <alignment horizontal="center" vertical="center"/>
    </xf>
    <xf numFmtId="2" fontId="0" fillId="37" borderId="13" xfId="0" applyNumberFormat="1" applyFill="1" applyBorder="1" applyAlignment="1">
      <alignment horizontal="center"/>
    </xf>
    <xf numFmtId="2" fontId="0" fillId="0" borderId="14" xfId="0" applyNumberFormat="1" applyBorder="1" applyAlignment="1">
      <alignment horizontal="center"/>
    </xf>
    <xf numFmtId="2" fontId="0" fillId="37" borderId="14" xfId="0" applyNumberFormat="1" applyFill="1" applyBorder="1" applyAlignment="1">
      <alignment horizontal="center"/>
    </xf>
    <xf numFmtId="0" fontId="0" fillId="0" borderId="15" xfId="0" applyBorder="1"/>
    <xf numFmtId="0" fontId="16" fillId="33" borderId="10" xfId="0" applyFont="1" applyFill="1" applyBorder="1" applyAlignment="1">
      <alignment horizontal="center" vertical="center"/>
    </xf>
    <xf numFmtId="0" fontId="16" fillId="33" borderId="10" xfId="0" applyFont="1" applyFill="1" applyBorder="1" applyAlignment="1">
      <alignment horizontal="center" vertical="center" wrapText="1"/>
    </xf>
    <xf numFmtId="0" fontId="16" fillId="33" borderId="0" xfId="0" applyFont="1" applyFill="1" applyAlignment="1">
      <alignment horizontal="center" vertical="center" wrapText="1"/>
    </xf>
    <xf numFmtId="0" fontId="16" fillId="38" borderId="12" xfId="0" applyFont="1" applyFill="1" applyBorder="1" applyAlignment="1">
      <alignment horizontal="center"/>
    </xf>
    <xf numFmtId="0" fontId="16" fillId="38" borderId="13" xfId="0" applyFont="1" applyFill="1" applyBorder="1" applyAlignment="1">
      <alignment horizontal="center"/>
    </xf>
    <xf numFmtId="1" fontId="0" fillId="37" borderId="12" xfId="0" applyNumberFormat="1" applyFill="1" applyBorder="1" applyAlignment="1">
      <alignment horizontal="center" vertical="center"/>
    </xf>
    <xf numFmtId="1" fontId="0" fillId="0" borderId="0" xfId="0" applyNumberFormat="1" applyAlignment="1">
      <alignment horizontal="center" vertical="center"/>
    </xf>
    <xf numFmtId="1" fontId="0" fillId="37" borderId="0" xfId="0" applyNumberFormat="1" applyFill="1" applyAlignment="1">
      <alignment horizontal="center" vertical="center"/>
    </xf>
    <xf numFmtId="0" fontId="0" fillId="0" borderId="11" xfId="0" applyBorder="1" applyAlignment="1">
      <alignment horizontal="center" vertical="center"/>
    </xf>
    <xf numFmtId="0" fontId="16" fillId="38" borderId="15" xfId="0" applyFont="1" applyFill="1" applyBorder="1" applyAlignment="1">
      <alignment horizontal="center" wrapText="1"/>
    </xf>
    <xf numFmtId="0" fontId="16" fillId="38" borderId="16" xfId="0" applyFont="1" applyFill="1" applyBorder="1" applyAlignment="1">
      <alignment horizontal="center" wrapText="1"/>
    </xf>
    <xf numFmtId="0" fontId="16" fillId="38" borderId="15" xfId="0" applyFont="1" applyFill="1" applyBorder="1" applyAlignment="1">
      <alignment horizontal="center"/>
    </xf>
    <xf numFmtId="0" fontId="0" fillId="0" borderId="0" xfId="0" applyAlignment="1">
      <alignment horizontal="center" vertical="center"/>
    </xf>
    <xf numFmtId="0" fontId="16" fillId="33" borderId="0" xfId="0" applyFont="1" applyFill="1" applyAlignment="1">
      <alignment horizontal="center" vertical="center"/>
    </xf>
    <xf numFmtId="0" fontId="27" fillId="0" borderId="0" xfId="0" applyFont="1" applyAlignment="1">
      <alignment horizontal="left" vertical="center" wrapText="1"/>
    </xf>
    <xf numFmtId="0" fontId="27" fillId="0" borderId="0" xfId="0" applyFont="1" applyAlignment="1">
      <alignment horizontal="center" vertical="center" wrapText="1"/>
    </xf>
    <xf numFmtId="0" fontId="0" fillId="0" borderId="0" xfId="0" applyFont="1" applyAlignment="1">
      <alignment horizontal="center"/>
    </xf>
    <xf numFmtId="0" fontId="0" fillId="0" borderId="0" xfId="0" applyFont="1" applyAlignment="1">
      <alignment horizontal="center" wrapText="1"/>
    </xf>
    <xf numFmtId="0" fontId="0" fillId="0" borderId="0" xfId="0" applyFont="1" applyAlignment="1">
      <alignment horizontal="center" vertical="center"/>
    </xf>
    <xf numFmtId="0" fontId="0" fillId="0" borderId="0" xfId="0" applyFont="1" applyAlignment="1">
      <alignment horizontal="center" vertical="center" wrapText="1"/>
    </xf>
    <xf numFmtId="0" fontId="23" fillId="0" borderId="0" xfId="0" applyFont="1" applyAlignment="1">
      <alignment horizontal="center" vertical="center"/>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microsoft.com/office/2017/06/relationships/rdRichValueTypes" Target="richData/rdRichValueTyp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styles" Target="styles.xml"/><Relationship Id="rId12" Type="http://schemas.microsoft.com/office/2017/06/relationships/rdRichValueStructure" Target="richData/rdrichvaluestructure.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theme" Target="theme/theme1.xml"/><Relationship Id="rId11" Type="http://schemas.microsoft.com/office/2017/06/relationships/rdRichValue" Target="richData/rdrichvalue.xml"/><Relationship Id="rId5" Type="http://schemas.openxmlformats.org/officeDocument/2006/relationships/worksheet" Target="worksheets/sheet5.xml"/><Relationship Id="rId15" Type="http://schemas.openxmlformats.org/officeDocument/2006/relationships/calcChain" Target="calcChain.xml"/><Relationship Id="rId10" Type="http://schemas.microsoft.com/office/2022/10/relationships/richValueRel" Target="richData/richValueRel.xml"/><Relationship Id="rId4" Type="http://schemas.openxmlformats.org/officeDocument/2006/relationships/worksheet" Target="worksheets/sheet4.xml"/><Relationship Id="rId9" Type="http://schemas.openxmlformats.org/officeDocument/2006/relationships/sheetMetadata" Target="metadata.xml"/><Relationship Id="rId14" Type="http://schemas.microsoft.com/office/2017/10/relationships/person" Target="persons/person.xml"/></Relationships>
</file>

<file path=xl/persons/person.xml><?xml version="1.0" encoding="utf-8"?>
<personList xmlns="http://schemas.microsoft.com/office/spreadsheetml/2018/threadedcomments" xmlns:x="http://schemas.openxmlformats.org/spreadsheetml/2006/main">
  <person displayName="Jordan Rogan" id="{D81CF730-0AF4-4558-834D-5FD7C5914514}" userId="S::jrogan@conservation.org::99ed61e8-ea3d-4381-abf0-599958c22f96" providerId="AD"/>
</personList>
</file>

<file path=xl/richData/_rels/richValueRel.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2">
  <rv s="0">
    <v>0</v>
    <v>5</v>
  </rv>
  <rv s="0">
    <v>1</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el r:id="rId2"/>
</richValueRel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threadedComments/threadedComment1.xml><?xml version="1.0" encoding="utf-8"?>
<ThreadedComments xmlns="http://schemas.microsoft.com/office/spreadsheetml/2018/threadedcomments" xmlns:x="http://schemas.openxmlformats.org/spreadsheetml/2006/main">
  <threadedComment ref="C26" dT="2025-04-21T16:30:05.49" personId="{D81CF730-0AF4-4558-834D-5FD7C5914514}" id="{CCAA2E41-DCB8-4059-BBD7-7A5B7D02DE23}">
    <text>My suggestion that I’ll integrate into text for when data cannot be extracted on baselines for the land quality indicator is that 1) if they’re amalgamating ecoregions, use the baseline of the closest ecoregion as reference and average across amalgamated ecoregions as such OR simply average across the baselines of other amalgamated ecoregions and use as reference for ecoregion missing baseline data; 2) if not amalgamating, use the baseline of the closest ecoregion in geographic space as reference</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5DBFBE-7C18-4A57-BBE4-8B64BDC867E5}">
  <sheetPr>
    <tabColor rgb="FFFFFF00"/>
  </sheetPr>
  <dimension ref="A1:F5"/>
  <sheetViews>
    <sheetView zoomScale="62" workbookViewId="0">
      <selection activeCell="C1" sqref="C1"/>
    </sheetView>
  </sheetViews>
  <sheetFormatPr defaultColWidth="8.7265625" defaultRowHeight="14.5" x14ac:dyDescent="0.35"/>
  <cols>
    <col min="1" max="1" width="34" style="1" customWidth="1"/>
    <col min="2" max="2" width="33" style="1" customWidth="1"/>
    <col min="3" max="3" width="51.1796875" style="1" customWidth="1"/>
    <col min="4" max="4" width="41.1796875" style="1" customWidth="1"/>
    <col min="5" max="5" width="49.54296875" style="1" customWidth="1"/>
    <col min="6" max="6" width="35.1796875" style="1" customWidth="1"/>
    <col min="7" max="16384" width="8.7265625" style="1"/>
  </cols>
  <sheetData>
    <row r="1" spans="1:6" ht="67.5" customHeight="1" x14ac:dyDescent="0.35">
      <c r="A1" s="30" t="e" vm="1">
        <v>#VALUE!</v>
      </c>
      <c r="B1" s="30"/>
      <c r="C1" s="36" t="s">
        <v>0</v>
      </c>
    </row>
    <row r="2" spans="1:6" ht="52.5" customHeight="1" x14ac:dyDescent="0.35">
      <c r="A2" s="2" t="s">
        <v>1</v>
      </c>
      <c r="B2" s="2" t="s">
        <v>2</v>
      </c>
      <c r="C2" s="2" t="s">
        <v>42</v>
      </c>
      <c r="D2" s="2" t="s">
        <v>43</v>
      </c>
      <c r="E2" s="2" t="s">
        <v>3</v>
      </c>
      <c r="F2" s="2" t="s">
        <v>4</v>
      </c>
    </row>
    <row r="3" spans="1:6" ht="219.65" customHeight="1" x14ac:dyDescent="0.35">
      <c r="A3" s="3" t="s">
        <v>44</v>
      </c>
      <c r="B3" s="4" t="s">
        <v>5</v>
      </c>
      <c r="C3" s="4" t="s">
        <v>6</v>
      </c>
      <c r="D3" s="4" t="s">
        <v>7</v>
      </c>
      <c r="E3" s="4" t="s">
        <v>8</v>
      </c>
      <c r="F3" s="4" t="s">
        <v>9</v>
      </c>
    </row>
    <row r="4" spans="1:6" ht="210" customHeight="1" x14ac:dyDescent="0.35">
      <c r="A4" s="5" t="s">
        <v>10</v>
      </c>
      <c r="B4" s="6" t="s">
        <v>11</v>
      </c>
      <c r="C4" s="6" t="s">
        <v>12</v>
      </c>
      <c r="D4" s="6" t="s">
        <v>13</v>
      </c>
      <c r="E4" s="7"/>
      <c r="F4" s="8"/>
    </row>
    <row r="5" spans="1:6" ht="218.5" customHeight="1" x14ac:dyDescent="0.35">
      <c r="A5" s="9" t="s">
        <v>14</v>
      </c>
      <c r="B5" s="10" t="s">
        <v>11</v>
      </c>
      <c r="C5" s="10" t="s">
        <v>12</v>
      </c>
      <c r="D5" s="10" t="s">
        <v>15</v>
      </c>
      <c r="E5" s="11"/>
      <c r="F5" s="12"/>
    </row>
  </sheetData>
  <mergeCells count="1">
    <mergeCell ref="A1:B1"/>
  </mergeCells>
  <pageMargins left="0.7" right="0.7" top="0.75" bottom="0.75" header="0.3" footer="0.3"/>
  <pageSetup paperSize="9" orientation="portrait" horizontalDpi="1200" verticalDpi="120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841301-36ED-4D1C-8C51-59175C07A2C2}">
  <sheetPr>
    <tabColor theme="5" tint="0.59999389629810485"/>
  </sheetPr>
  <dimension ref="A1:G43"/>
  <sheetViews>
    <sheetView workbookViewId="0">
      <pane ySplit="1" topLeftCell="A2" activePane="bottomLeft" state="frozen"/>
      <selection pane="bottomLeft" activeCell="K10" sqref="K10"/>
    </sheetView>
  </sheetViews>
  <sheetFormatPr defaultRowHeight="14.5" x14ac:dyDescent="0.35"/>
  <cols>
    <col min="1" max="1" width="15.453125" customWidth="1"/>
    <col min="2" max="2" width="19.81640625" customWidth="1"/>
    <col min="3" max="3" width="20" customWidth="1"/>
    <col min="4" max="4" width="20.7265625" customWidth="1"/>
    <col min="5" max="5" width="26.1796875" customWidth="1"/>
    <col min="6" max="7" width="17.453125" customWidth="1"/>
  </cols>
  <sheetData>
    <row r="1" spans="1:7" s="17" customFormat="1" ht="43.5" x14ac:dyDescent="0.35">
      <c r="A1" s="22" t="s">
        <v>47</v>
      </c>
      <c r="B1" s="23" t="s">
        <v>37</v>
      </c>
      <c r="C1" s="22" t="s">
        <v>35</v>
      </c>
      <c r="D1" s="35" t="s">
        <v>36</v>
      </c>
      <c r="E1" s="23" t="s">
        <v>50</v>
      </c>
      <c r="F1" s="23" t="s">
        <v>16</v>
      </c>
      <c r="G1" s="23" t="s">
        <v>17</v>
      </c>
    </row>
    <row r="2" spans="1:7" x14ac:dyDescent="0.35">
      <c r="A2" t="str">
        <f>"ECO " &amp; SUBSTITUTE(ADDRESS(1,ROW(A1),4),"1","")</f>
        <v>ECO A</v>
      </c>
      <c r="B2" t="s">
        <v>18</v>
      </c>
      <c r="C2" s="38">
        <v>26</v>
      </c>
      <c r="D2" s="39">
        <v>51</v>
      </c>
      <c r="E2" s="38">
        <f>(0.1*C2)+C2</f>
        <v>28.6</v>
      </c>
      <c r="F2" s="38">
        <f>D2-C2</f>
        <v>25</v>
      </c>
      <c r="G2" s="38">
        <f>D2-E2</f>
        <v>22.4</v>
      </c>
    </row>
    <row r="3" spans="1:7" x14ac:dyDescent="0.35">
      <c r="A3" t="str">
        <f t="shared" ref="A3:A44" si="0">"ECO " &amp; SUBSTITUTE(ADDRESS(1,ROW(A2),4),"1","")</f>
        <v>ECO B</v>
      </c>
      <c r="B3" t="s">
        <v>18</v>
      </c>
      <c r="C3" s="38">
        <v>84</v>
      </c>
      <c r="D3" s="39">
        <v>44</v>
      </c>
      <c r="E3" s="38">
        <f t="shared" ref="E3:E43" si="1">(0.1*C3)+C3</f>
        <v>92.4</v>
      </c>
      <c r="F3" s="38">
        <f>D3-C3</f>
        <v>-40</v>
      </c>
      <c r="G3" s="38">
        <f t="shared" ref="G3:G43" si="2">D3-E3</f>
        <v>-48.400000000000006</v>
      </c>
    </row>
    <row r="4" spans="1:7" x14ac:dyDescent="0.35">
      <c r="A4" t="str">
        <f t="shared" si="0"/>
        <v>ECO C</v>
      </c>
      <c r="B4" t="s">
        <v>18</v>
      </c>
      <c r="C4" s="38">
        <v>80</v>
      </c>
      <c r="D4" s="39">
        <v>44</v>
      </c>
      <c r="E4" s="38">
        <f t="shared" si="1"/>
        <v>88</v>
      </c>
      <c r="F4" s="38">
        <f>D4-C4</f>
        <v>-36</v>
      </c>
      <c r="G4" s="38">
        <f t="shared" si="2"/>
        <v>-44</v>
      </c>
    </row>
    <row r="5" spans="1:7" x14ac:dyDescent="0.35">
      <c r="A5" t="str">
        <f t="shared" si="0"/>
        <v>ECO D</v>
      </c>
      <c r="B5" t="s">
        <v>18</v>
      </c>
      <c r="C5" s="38">
        <v>76.8</v>
      </c>
      <c r="D5" s="39">
        <v>54</v>
      </c>
      <c r="E5" s="38">
        <f t="shared" si="1"/>
        <v>84.47999999999999</v>
      </c>
      <c r="F5" s="38">
        <f t="shared" ref="F5:F43" si="3">D5-C5</f>
        <v>-22.799999999999997</v>
      </c>
      <c r="G5" s="38">
        <f t="shared" si="2"/>
        <v>-30.47999999999999</v>
      </c>
    </row>
    <row r="6" spans="1:7" x14ac:dyDescent="0.35">
      <c r="A6" t="str">
        <f t="shared" si="0"/>
        <v>ECO E</v>
      </c>
      <c r="B6" t="s">
        <v>18</v>
      </c>
      <c r="C6" s="38">
        <v>81.599999999999994</v>
      </c>
      <c r="D6" s="39">
        <v>29.6</v>
      </c>
      <c r="E6" s="38">
        <f t="shared" si="1"/>
        <v>89.759999999999991</v>
      </c>
      <c r="F6" s="38">
        <f t="shared" si="3"/>
        <v>-51.999999999999993</v>
      </c>
      <c r="G6" s="38">
        <f t="shared" si="2"/>
        <v>-60.159999999999989</v>
      </c>
    </row>
    <row r="7" spans="1:7" x14ac:dyDescent="0.35">
      <c r="A7" t="str">
        <f t="shared" si="0"/>
        <v>ECO F</v>
      </c>
      <c r="B7" t="s">
        <v>18</v>
      </c>
      <c r="C7" s="38">
        <v>81.599999999999994</v>
      </c>
      <c r="D7" s="39">
        <v>29.6</v>
      </c>
      <c r="E7" s="38">
        <f t="shared" si="1"/>
        <v>89.759999999999991</v>
      </c>
      <c r="F7" s="38">
        <f t="shared" si="3"/>
        <v>-51.999999999999993</v>
      </c>
      <c r="G7" s="38">
        <f t="shared" si="2"/>
        <v>-60.159999999999989</v>
      </c>
    </row>
    <row r="8" spans="1:7" x14ac:dyDescent="0.35">
      <c r="A8" t="str">
        <f t="shared" si="0"/>
        <v>ECO G</v>
      </c>
      <c r="B8" t="s">
        <v>18</v>
      </c>
      <c r="C8" s="38">
        <v>72</v>
      </c>
      <c r="D8" s="39">
        <v>70.3</v>
      </c>
      <c r="E8" s="38">
        <f t="shared" si="1"/>
        <v>79.2</v>
      </c>
      <c r="F8" s="38">
        <f t="shared" si="3"/>
        <v>-1.7000000000000028</v>
      </c>
      <c r="G8" s="38">
        <f t="shared" si="2"/>
        <v>-8.9000000000000057</v>
      </c>
    </row>
    <row r="9" spans="1:7" x14ac:dyDescent="0.35">
      <c r="A9" t="str">
        <f t="shared" si="0"/>
        <v>ECO H</v>
      </c>
      <c r="B9" t="s">
        <v>18</v>
      </c>
      <c r="C9" s="38">
        <v>75.8</v>
      </c>
      <c r="D9" s="39">
        <v>58.5</v>
      </c>
      <c r="E9" s="38">
        <f t="shared" si="1"/>
        <v>83.38</v>
      </c>
      <c r="F9" s="38">
        <f t="shared" si="3"/>
        <v>-17.299999999999997</v>
      </c>
      <c r="G9" s="38">
        <f t="shared" si="2"/>
        <v>-24.879999999999995</v>
      </c>
    </row>
    <row r="10" spans="1:7" x14ac:dyDescent="0.35">
      <c r="A10" t="str">
        <f t="shared" si="0"/>
        <v>ECO I</v>
      </c>
      <c r="B10" t="s">
        <v>18</v>
      </c>
      <c r="C10" s="38">
        <v>79</v>
      </c>
      <c r="D10" s="39">
        <v>50</v>
      </c>
      <c r="E10" s="38">
        <f t="shared" si="1"/>
        <v>86.9</v>
      </c>
      <c r="F10" s="38">
        <f t="shared" si="3"/>
        <v>-29</v>
      </c>
      <c r="G10" s="38">
        <f t="shared" si="2"/>
        <v>-36.900000000000006</v>
      </c>
    </row>
    <row r="11" spans="1:7" x14ac:dyDescent="0.35">
      <c r="A11" t="str">
        <f t="shared" si="0"/>
        <v>ECO J</v>
      </c>
      <c r="B11" t="s">
        <v>18</v>
      </c>
      <c r="C11" s="38">
        <v>77</v>
      </c>
      <c r="D11" s="39">
        <v>43.5</v>
      </c>
      <c r="E11" s="38">
        <f t="shared" si="1"/>
        <v>84.7</v>
      </c>
      <c r="F11" s="38">
        <f t="shared" si="3"/>
        <v>-33.5</v>
      </c>
      <c r="G11" s="38">
        <f t="shared" si="2"/>
        <v>-41.2</v>
      </c>
    </row>
    <row r="12" spans="1:7" x14ac:dyDescent="0.35">
      <c r="A12" t="str">
        <f t="shared" si="0"/>
        <v>ECO K</v>
      </c>
      <c r="B12" t="s">
        <v>18</v>
      </c>
      <c r="C12" s="38">
        <v>75.400000000000006</v>
      </c>
      <c r="D12" s="39">
        <v>61.6</v>
      </c>
      <c r="E12" s="38">
        <f t="shared" si="1"/>
        <v>82.940000000000012</v>
      </c>
      <c r="F12" s="38">
        <f t="shared" si="3"/>
        <v>-13.800000000000004</v>
      </c>
      <c r="G12" s="38">
        <f t="shared" si="2"/>
        <v>-21.340000000000011</v>
      </c>
    </row>
    <row r="13" spans="1:7" x14ac:dyDescent="0.35">
      <c r="A13" t="str">
        <f t="shared" si="0"/>
        <v>ECO L</v>
      </c>
      <c r="B13" t="s">
        <v>18</v>
      </c>
      <c r="C13" s="38">
        <v>73.099999999999994</v>
      </c>
      <c r="D13" s="39">
        <v>50</v>
      </c>
      <c r="E13" s="38">
        <f t="shared" si="1"/>
        <v>80.41</v>
      </c>
      <c r="F13" s="38">
        <f t="shared" si="3"/>
        <v>-23.099999999999994</v>
      </c>
      <c r="G13" s="38">
        <f t="shared" si="2"/>
        <v>-30.409999999999997</v>
      </c>
    </row>
    <row r="14" spans="1:7" x14ac:dyDescent="0.35">
      <c r="A14" t="str">
        <f t="shared" si="0"/>
        <v>ECO M</v>
      </c>
      <c r="B14" t="s">
        <v>18</v>
      </c>
      <c r="C14" s="38">
        <v>83</v>
      </c>
      <c r="D14" s="39">
        <v>57.5</v>
      </c>
      <c r="E14" s="38">
        <f t="shared" si="1"/>
        <v>91.3</v>
      </c>
      <c r="F14" s="38">
        <f t="shared" si="3"/>
        <v>-25.5</v>
      </c>
      <c r="G14" s="38">
        <f t="shared" si="2"/>
        <v>-33.799999999999997</v>
      </c>
    </row>
    <row r="15" spans="1:7" x14ac:dyDescent="0.35">
      <c r="A15" t="str">
        <f t="shared" si="0"/>
        <v>ECO N</v>
      </c>
      <c r="B15" t="s">
        <v>18</v>
      </c>
      <c r="C15" s="39" t="s">
        <v>19</v>
      </c>
      <c r="D15" s="39" t="s">
        <v>20</v>
      </c>
      <c r="E15" s="39" t="s">
        <v>20</v>
      </c>
      <c r="F15" s="39" t="s">
        <v>20</v>
      </c>
      <c r="G15" s="39" t="s">
        <v>20</v>
      </c>
    </row>
    <row r="16" spans="1:7" x14ac:dyDescent="0.35">
      <c r="A16" t="str">
        <f t="shared" si="0"/>
        <v>ECO O</v>
      </c>
      <c r="B16" t="s">
        <v>18</v>
      </c>
      <c r="C16" s="38">
        <v>76</v>
      </c>
      <c r="D16" s="39">
        <v>57.5</v>
      </c>
      <c r="E16" s="38">
        <f t="shared" si="1"/>
        <v>83.6</v>
      </c>
      <c r="F16" s="38">
        <f t="shared" si="3"/>
        <v>-18.5</v>
      </c>
      <c r="G16" s="38">
        <f t="shared" si="2"/>
        <v>-26.099999999999994</v>
      </c>
    </row>
    <row r="17" spans="1:7" x14ac:dyDescent="0.35">
      <c r="A17" t="str">
        <f t="shared" si="0"/>
        <v>ECO P</v>
      </c>
      <c r="B17" t="s">
        <v>18</v>
      </c>
      <c r="C17" s="38">
        <v>78</v>
      </c>
      <c r="D17" s="39">
        <v>65</v>
      </c>
      <c r="E17" s="38">
        <f t="shared" si="1"/>
        <v>85.8</v>
      </c>
      <c r="F17" s="38">
        <f t="shared" si="3"/>
        <v>-13</v>
      </c>
      <c r="G17" s="38">
        <f t="shared" si="2"/>
        <v>-20.799999999999997</v>
      </c>
    </row>
    <row r="18" spans="1:7" x14ac:dyDescent="0.35">
      <c r="A18" t="str">
        <f t="shared" si="0"/>
        <v>ECO Q</v>
      </c>
      <c r="B18" t="s">
        <v>18</v>
      </c>
      <c r="C18" s="38">
        <v>80</v>
      </c>
      <c r="D18" s="39">
        <v>52.2</v>
      </c>
      <c r="E18" s="38">
        <f t="shared" si="1"/>
        <v>88</v>
      </c>
      <c r="F18" s="38">
        <f t="shared" si="3"/>
        <v>-27.799999999999997</v>
      </c>
      <c r="G18" s="38">
        <f t="shared" si="2"/>
        <v>-35.799999999999997</v>
      </c>
    </row>
    <row r="19" spans="1:7" x14ac:dyDescent="0.35">
      <c r="A19" t="str">
        <f t="shared" si="0"/>
        <v>ECO R</v>
      </c>
      <c r="B19" t="s">
        <v>18</v>
      </c>
      <c r="C19" s="39">
        <v>79</v>
      </c>
      <c r="D19" s="39">
        <v>52</v>
      </c>
      <c r="E19" s="38">
        <f t="shared" si="1"/>
        <v>86.9</v>
      </c>
      <c r="F19" s="38">
        <f t="shared" si="3"/>
        <v>-27</v>
      </c>
      <c r="G19" s="38">
        <f t="shared" si="2"/>
        <v>-34.900000000000006</v>
      </c>
    </row>
    <row r="20" spans="1:7" x14ac:dyDescent="0.35">
      <c r="A20" t="str">
        <f t="shared" si="0"/>
        <v>ECO S</v>
      </c>
      <c r="B20" t="s">
        <v>18</v>
      </c>
      <c r="C20" s="39">
        <v>79</v>
      </c>
      <c r="D20" s="39">
        <v>41</v>
      </c>
      <c r="E20" s="38">
        <f t="shared" si="1"/>
        <v>86.9</v>
      </c>
      <c r="F20" s="38">
        <f t="shared" si="3"/>
        <v>-38</v>
      </c>
      <c r="G20" s="38">
        <f t="shared" si="2"/>
        <v>-45.900000000000006</v>
      </c>
    </row>
    <row r="21" spans="1:7" x14ac:dyDescent="0.35">
      <c r="A21" t="str">
        <f t="shared" si="0"/>
        <v>ECO T</v>
      </c>
      <c r="B21" t="s">
        <v>18</v>
      </c>
      <c r="C21" s="39">
        <v>79</v>
      </c>
      <c r="D21" s="39">
        <v>53</v>
      </c>
      <c r="E21" s="38">
        <f t="shared" si="1"/>
        <v>86.9</v>
      </c>
      <c r="F21" s="38">
        <f t="shared" si="3"/>
        <v>-26</v>
      </c>
      <c r="G21" s="38">
        <f t="shared" si="2"/>
        <v>-33.900000000000006</v>
      </c>
    </row>
    <row r="22" spans="1:7" x14ac:dyDescent="0.35">
      <c r="A22" t="str">
        <f t="shared" si="0"/>
        <v>ECO U</v>
      </c>
      <c r="B22" t="s">
        <v>18</v>
      </c>
      <c r="C22" s="39">
        <v>78</v>
      </c>
      <c r="D22" s="39">
        <v>44</v>
      </c>
      <c r="E22" s="38">
        <f t="shared" si="1"/>
        <v>85.8</v>
      </c>
      <c r="F22" s="38">
        <f t="shared" si="3"/>
        <v>-34</v>
      </c>
      <c r="G22" s="38">
        <f t="shared" si="2"/>
        <v>-41.8</v>
      </c>
    </row>
    <row r="23" spans="1:7" x14ac:dyDescent="0.35">
      <c r="A23" t="str">
        <f t="shared" si="0"/>
        <v>ECO V</v>
      </c>
      <c r="B23" t="s">
        <v>18</v>
      </c>
      <c r="C23" s="39">
        <v>76</v>
      </c>
      <c r="D23" s="39">
        <v>55</v>
      </c>
      <c r="E23" s="38">
        <f t="shared" si="1"/>
        <v>83.6</v>
      </c>
      <c r="F23" s="38">
        <f t="shared" si="3"/>
        <v>-21</v>
      </c>
      <c r="G23" s="38">
        <f t="shared" si="2"/>
        <v>-28.599999999999994</v>
      </c>
    </row>
    <row r="24" spans="1:7" x14ac:dyDescent="0.35">
      <c r="A24" t="str">
        <f t="shared" si="0"/>
        <v>ECO W</v>
      </c>
      <c r="B24" t="s">
        <v>18</v>
      </c>
      <c r="C24" s="39">
        <v>75</v>
      </c>
      <c r="D24" s="39">
        <v>87</v>
      </c>
      <c r="E24" s="38">
        <f t="shared" si="1"/>
        <v>82.5</v>
      </c>
      <c r="F24" s="38">
        <f t="shared" si="3"/>
        <v>12</v>
      </c>
      <c r="G24" s="38">
        <f t="shared" si="2"/>
        <v>4.5</v>
      </c>
    </row>
    <row r="25" spans="1:7" x14ac:dyDescent="0.35">
      <c r="A25" t="str">
        <f t="shared" si="0"/>
        <v>ECO X</v>
      </c>
      <c r="B25" t="s">
        <v>18</v>
      </c>
      <c r="C25" s="39">
        <v>70</v>
      </c>
      <c r="D25" s="39">
        <v>66</v>
      </c>
      <c r="E25" s="38">
        <f t="shared" si="1"/>
        <v>77</v>
      </c>
      <c r="F25" s="38">
        <f t="shared" si="3"/>
        <v>-4</v>
      </c>
      <c r="G25" s="38">
        <f t="shared" si="2"/>
        <v>-11</v>
      </c>
    </row>
    <row r="26" spans="1:7" x14ac:dyDescent="0.35">
      <c r="A26" t="str">
        <f t="shared" si="0"/>
        <v>ECO Y</v>
      </c>
      <c r="B26" t="s">
        <v>18</v>
      </c>
      <c r="C26" s="39">
        <v>53</v>
      </c>
      <c r="D26" s="39">
        <v>72</v>
      </c>
      <c r="E26" s="38">
        <f t="shared" si="1"/>
        <v>58.3</v>
      </c>
      <c r="F26" s="38">
        <f t="shared" si="3"/>
        <v>19</v>
      </c>
      <c r="G26" s="38">
        <f t="shared" si="2"/>
        <v>13.700000000000003</v>
      </c>
    </row>
    <row r="27" spans="1:7" x14ac:dyDescent="0.35">
      <c r="A27" t="str">
        <f t="shared" si="0"/>
        <v>ECO Z</v>
      </c>
      <c r="B27" t="s">
        <v>18</v>
      </c>
      <c r="C27" s="39">
        <v>72</v>
      </c>
      <c r="D27" s="39">
        <v>57</v>
      </c>
      <c r="E27" s="38">
        <f t="shared" si="1"/>
        <v>79.2</v>
      </c>
      <c r="F27" s="38">
        <f t="shared" si="3"/>
        <v>-15</v>
      </c>
      <c r="G27" s="38">
        <f t="shared" si="2"/>
        <v>-22.200000000000003</v>
      </c>
    </row>
    <row r="28" spans="1:7" x14ac:dyDescent="0.35">
      <c r="A28" t="str">
        <f t="shared" si="0"/>
        <v>ECO AA</v>
      </c>
      <c r="B28" t="s">
        <v>18</v>
      </c>
      <c r="C28" s="39">
        <v>56</v>
      </c>
      <c r="D28" s="39">
        <v>108</v>
      </c>
      <c r="E28" s="38">
        <f t="shared" si="1"/>
        <v>61.6</v>
      </c>
      <c r="F28" s="38">
        <f t="shared" si="3"/>
        <v>52</v>
      </c>
      <c r="G28" s="38">
        <f t="shared" si="2"/>
        <v>46.4</v>
      </c>
    </row>
    <row r="29" spans="1:7" x14ac:dyDescent="0.35">
      <c r="A29" t="str">
        <f t="shared" si="0"/>
        <v>ECO AB</v>
      </c>
      <c r="B29" t="s">
        <v>18</v>
      </c>
      <c r="C29" s="39">
        <v>78</v>
      </c>
      <c r="D29" s="39">
        <v>42</v>
      </c>
      <c r="E29" s="38">
        <f t="shared" si="1"/>
        <v>85.8</v>
      </c>
      <c r="F29" s="38">
        <f t="shared" si="3"/>
        <v>-36</v>
      </c>
      <c r="G29" s="38">
        <f t="shared" si="2"/>
        <v>-43.8</v>
      </c>
    </row>
    <row r="30" spans="1:7" x14ac:dyDescent="0.35">
      <c r="A30" t="str">
        <f t="shared" si="0"/>
        <v>ECO AC</v>
      </c>
      <c r="B30" t="s">
        <v>18</v>
      </c>
      <c r="C30" s="39">
        <v>80</v>
      </c>
      <c r="D30" s="39">
        <v>41</v>
      </c>
      <c r="E30" s="38">
        <f t="shared" si="1"/>
        <v>88</v>
      </c>
      <c r="F30" s="38">
        <f t="shared" si="3"/>
        <v>-39</v>
      </c>
      <c r="G30" s="38">
        <f t="shared" si="2"/>
        <v>-47</v>
      </c>
    </row>
    <row r="31" spans="1:7" x14ac:dyDescent="0.35">
      <c r="A31" t="str">
        <f t="shared" si="0"/>
        <v>ECO AD</v>
      </c>
      <c r="B31" t="s">
        <v>18</v>
      </c>
      <c r="C31" s="39">
        <v>81</v>
      </c>
      <c r="D31" s="39">
        <v>45</v>
      </c>
      <c r="E31" s="38">
        <f t="shared" si="1"/>
        <v>89.1</v>
      </c>
      <c r="F31" s="38">
        <f t="shared" si="3"/>
        <v>-36</v>
      </c>
      <c r="G31" s="38">
        <f t="shared" si="2"/>
        <v>-44.099999999999994</v>
      </c>
    </row>
    <row r="32" spans="1:7" x14ac:dyDescent="0.35">
      <c r="A32" t="str">
        <f t="shared" si="0"/>
        <v>ECO AE</v>
      </c>
      <c r="B32" t="s">
        <v>18</v>
      </c>
      <c r="C32" s="39">
        <v>81</v>
      </c>
      <c r="D32" s="39">
        <v>46</v>
      </c>
      <c r="E32" s="38">
        <f t="shared" si="1"/>
        <v>89.1</v>
      </c>
      <c r="F32" s="38">
        <f t="shared" si="3"/>
        <v>-35</v>
      </c>
      <c r="G32" s="38">
        <f t="shared" si="2"/>
        <v>-43.099999999999994</v>
      </c>
    </row>
    <row r="33" spans="1:7" x14ac:dyDescent="0.35">
      <c r="A33" t="str">
        <f t="shared" si="0"/>
        <v>ECO AF</v>
      </c>
      <c r="B33" t="s">
        <v>18</v>
      </c>
      <c r="C33" s="39">
        <v>81</v>
      </c>
      <c r="D33" s="39">
        <v>61</v>
      </c>
      <c r="E33" s="38">
        <f t="shared" si="1"/>
        <v>89.1</v>
      </c>
      <c r="F33" s="38">
        <f t="shared" si="3"/>
        <v>-20</v>
      </c>
      <c r="G33" s="38">
        <f t="shared" si="2"/>
        <v>-28.099999999999994</v>
      </c>
    </row>
    <row r="34" spans="1:7" x14ac:dyDescent="0.35">
      <c r="A34" t="str">
        <f t="shared" si="0"/>
        <v>ECO AG</v>
      </c>
      <c r="B34" t="s">
        <v>18</v>
      </c>
      <c r="C34" s="39">
        <v>79</v>
      </c>
      <c r="D34" s="39">
        <v>41</v>
      </c>
      <c r="E34" s="38">
        <f t="shared" si="1"/>
        <v>86.9</v>
      </c>
      <c r="F34" s="38">
        <f t="shared" si="3"/>
        <v>-38</v>
      </c>
      <c r="G34" s="38">
        <f t="shared" si="2"/>
        <v>-45.900000000000006</v>
      </c>
    </row>
    <row r="35" spans="1:7" x14ac:dyDescent="0.35">
      <c r="A35" t="str">
        <f t="shared" si="0"/>
        <v>ECO AH</v>
      </c>
      <c r="B35" t="s">
        <v>18</v>
      </c>
      <c r="C35" s="39">
        <v>83</v>
      </c>
      <c r="D35" s="39">
        <v>59</v>
      </c>
      <c r="E35" s="38">
        <f t="shared" si="1"/>
        <v>91.3</v>
      </c>
      <c r="F35" s="38">
        <f t="shared" si="3"/>
        <v>-24</v>
      </c>
      <c r="G35" s="38">
        <f t="shared" si="2"/>
        <v>-32.299999999999997</v>
      </c>
    </row>
    <row r="36" spans="1:7" x14ac:dyDescent="0.35">
      <c r="A36" t="str">
        <f t="shared" si="0"/>
        <v>ECO AI</v>
      </c>
      <c r="B36" t="s">
        <v>18</v>
      </c>
      <c r="C36" s="39">
        <v>49</v>
      </c>
      <c r="D36" s="39">
        <v>89</v>
      </c>
      <c r="E36" s="38">
        <f t="shared" si="1"/>
        <v>53.9</v>
      </c>
      <c r="F36" s="38">
        <f t="shared" si="3"/>
        <v>40</v>
      </c>
      <c r="G36" s="38">
        <f t="shared" si="2"/>
        <v>35.1</v>
      </c>
    </row>
    <row r="37" spans="1:7" x14ac:dyDescent="0.35">
      <c r="A37" t="str">
        <f t="shared" si="0"/>
        <v>ECO AJ</v>
      </c>
      <c r="B37" t="s">
        <v>18</v>
      </c>
      <c r="C37" s="39">
        <v>62</v>
      </c>
      <c r="D37" s="39">
        <v>48</v>
      </c>
      <c r="E37" s="38">
        <f t="shared" si="1"/>
        <v>68.2</v>
      </c>
      <c r="F37" s="38">
        <f t="shared" si="3"/>
        <v>-14</v>
      </c>
      <c r="G37" s="38">
        <f t="shared" si="2"/>
        <v>-20.200000000000003</v>
      </c>
    </row>
    <row r="38" spans="1:7" x14ac:dyDescent="0.35">
      <c r="A38" t="str">
        <f t="shared" si="0"/>
        <v>ECO AK</v>
      </c>
      <c r="B38" t="s">
        <v>18</v>
      </c>
      <c r="C38" s="39">
        <v>61</v>
      </c>
      <c r="D38" s="39">
        <v>48</v>
      </c>
      <c r="E38" s="38">
        <f t="shared" si="1"/>
        <v>67.099999999999994</v>
      </c>
      <c r="F38" s="38">
        <f t="shared" si="3"/>
        <v>-13</v>
      </c>
      <c r="G38" s="38">
        <f t="shared" si="2"/>
        <v>-19.099999999999994</v>
      </c>
    </row>
    <row r="39" spans="1:7" x14ac:dyDescent="0.35">
      <c r="A39" t="str">
        <f t="shared" si="0"/>
        <v>ECO AL</v>
      </c>
      <c r="B39" t="s">
        <v>18</v>
      </c>
      <c r="C39" s="39">
        <v>78</v>
      </c>
      <c r="D39" s="39">
        <v>34</v>
      </c>
      <c r="E39" s="38">
        <f t="shared" si="1"/>
        <v>85.8</v>
      </c>
      <c r="F39" s="38">
        <f t="shared" si="3"/>
        <v>-44</v>
      </c>
      <c r="G39" s="38">
        <f t="shared" si="2"/>
        <v>-51.8</v>
      </c>
    </row>
    <row r="40" spans="1:7" x14ac:dyDescent="0.35">
      <c r="A40" t="str">
        <f t="shared" si="0"/>
        <v>ECO AM</v>
      </c>
      <c r="B40" t="s">
        <v>18</v>
      </c>
      <c r="C40" s="39">
        <v>58</v>
      </c>
      <c r="D40" s="39">
        <v>47</v>
      </c>
      <c r="E40" s="38">
        <f t="shared" si="1"/>
        <v>63.8</v>
      </c>
      <c r="F40" s="38">
        <f t="shared" si="3"/>
        <v>-11</v>
      </c>
      <c r="G40" s="38">
        <f t="shared" si="2"/>
        <v>-16.799999999999997</v>
      </c>
    </row>
    <row r="41" spans="1:7" x14ac:dyDescent="0.35">
      <c r="A41" t="str">
        <f t="shared" si="0"/>
        <v>ECO AN</v>
      </c>
      <c r="B41" t="s">
        <v>18</v>
      </c>
      <c r="C41" s="39">
        <v>61</v>
      </c>
      <c r="D41" s="39">
        <v>54</v>
      </c>
      <c r="E41" s="38">
        <f t="shared" si="1"/>
        <v>67.099999999999994</v>
      </c>
      <c r="F41" s="38">
        <f t="shared" si="3"/>
        <v>-7</v>
      </c>
      <c r="G41" s="38">
        <f t="shared" si="2"/>
        <v>-13.099999999999994</v>
      </c>
    </row>
    <row r="42" spans="1:7" x14ac:dyDescent="0.35">
      <c r="A42" t="str">
        <f t="shared" si="0"/>
        <v>ECO AO</v>
      </c>
      <c r="B42" t="s">
        <v>18</v>
      </c>
      <c r="C42" s="39">
        <v>47</v>
      </c>
      <c r="D42" s="39">
        <v>66</v>
      </c>
      <c r="E42" s="38">
        <f t="shared" si="1"/>
        <v>51.7</v>
      </c>
      <c r="F42" s="38">
        <f t="shared" si="3"/>
        <v>19</v>
      </c>
      <c r="G42" s="38">
        <f t="shared" si="2"/>
        <v>14.299999999999997</v>
      </c>
    </row>
    <row r="43" spans="1:7" x14ac:dyDescent="0.35">
      <c r="A43" t="str">
        <f t="shared" si="0"/>
        <v>ECO AP</v>
      </c>
      <c r="B43" t="s">
        <v>18</v>
      </c>
      <c r="C43" s="39">
        <v>48</v>
      </c>
      <c r="D43" s="39">
        <v>57</v>
      </c>
      <c r="E43" s="38">
        <f t="shared" si="1"/>
        <v>52.8</v>
      </c>
      <c r="F43" s="38">
        <f t="shared" si="3"/>
        <v>9</v>
      </c>
      <c r="G43" s="38">
        <f t="shared" si="2"/>
        <v>4.2000000000000028</v>
      </c>
    </row>
  </sheetData>
  <pageMargins left="0.7" right="0.7" top="0.75" bottom="0.75" header="0.3" footer="0.3"/>
  <pageSetup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431919-AAAF-4182-9753-AEF91CF60C4C}">
  <sheetPr>
    <tabColor theme="6" tint="0.79998168889431442"/>
  </sheetPr>
  <dimension ref="A1:G44"/>
  <sheetViews>
    <sheetView workbookViewId="0">
      <pane ySplit="1" topLeftCell="A2" activePane="bottomLeft" state="frozen"/>
      <selection pane="bottomLeft"/>
    </sheetView>
  </sheetViews>
  <sheetFormatPr defaultRowHeight="14.5" x14ac:dyDescent="0.35"/>
  <cols>
    <col min="1" max="1" width="11.26953125" customWidth="1"/>
    <col min="2" max="2" width="17.1796875" customWidth="1"/>
    <col min="3" max="3" width="19.1796875" customWidth="1"/>
    <col min="4" max="4" width="18" customWidth="1"/>
    <col min="5" max="5" width="17.453125" customWidth="1"/>
    <col min="6" max="6" width="19.26953125" customWidth="1"/>
    <col min="7" max="7" width="17.453125" customWidth="1"/>
  </cols>
  <sheetData>
    <row r="1" spans="1:7" s="17" customFormat="1" ht="58" x14ac:dyDescent="0.35">
      <c r="A1" s="22" t="s">
        <v>47</v>
      </c>
      <c r="B1" s="23" t="s">
        <v>21</v>
      </c>
      <c r="C1" s="23" t="s">
        <v>46</v>
      </c>
      <c r="D1" s="24" t="s">
        <v>38</v>
      </c>
      <c r="E1" s="23" t="s">
        <v>39</v>
      </c>
      <c r="F1" s="23" t="s">
        <v>22</v>
      </c>
      <c r="G1" s="23" t="s">
        <v>17</v>
      </c>
    </row>
    <row r="2" spans="1:7" x14ac:dyDescent="0.35">
      <c r="A2" t="str">
        <f>"ECO " &amp; SUBSTITUTE(ADDRESS(1,ROW(A1),4),"1","")</f>
        <v>ECO A</v>
      </c>
      <c r="B2" t="s">
        <v>10</v>
      </c>
      <c r="C2" s="40">
        <v>1</v>
      </c>
      <c r="D2" s="41">
        <v>1.83</v>
      </c>
      <c r="E2" s="40">
        <f t="shared" ref="E2:E17" si="0">C2-(0.1*C2)</f>
        <v>0.9</v>
      </c>
      <c r="F2" s="40">
        <f>C2-D2</f>
        <v>-0.83000000000000007</v>
      </c>
      <c r="G2" s="40">
        <f>E2-D2</f>
        <v>-0.93</v>
      </c>
    </row>
    <row r="3" spans="1:7" x14ac:dyDescent="0.35">
      <c r="A3" t="str">
        <f t="shared" ref="A3:A44" si="1">"ECO " &amp; SUBSTITUTE(ADDRESS(1,ROW(A2),4),"1","")</f>
        <v>ECO B</v>
      </c>
      <c r="B3" t="s">
        <v>10</v>
      </c>
      <c r="C3" s="40">
        <v>1</v>
      </c>
      <c r="D3" s="41" t="s">
        <v>20</v>
      </c>
      <c r="E3" s="40">
        <f t="shared" si="0"/>
        <v>0.9</v>
      </c>
      <c r="F3" s="41" t="s">
        <v>20</v>
      </c>
      <c r="G3" s="41" t="s">
        <v>20</v>
      </c>
    </row>
    <row r="4" spans="1:7" x14ac:dyDescent="0.35">
      <c r="A4" t="str">
        <f t="shared" si="1"/>
        <v>ECO C</v>
      </c>
      <c r="B4" t="s">
        <v>10</v>
      </c>
      <c r="C4" s="40">
        <v>1</v>
      </c>
      <c r="D4" s="41">
        <v>9.6</v>
      </c>
      <c r="E4" s="40">
        <f t="shared" si="0"/>
        <v>0.9</v>
      </c>
      <c r="F4" s="40">
        <f>C4-D4</f>
        <v>-8.6</v>
      </c>
      <c r="G4" s="40">
        <f t="shared" ref="G4:G44" si="2">E4-D4</f>
        <v>-8.6999999999999993</v>
      </c>
    </row>
    <row r="5" spans="1:7" x14ac:dyDescent="0.35">
      <c r="A5" t="str">
        <f t="shared" si="1"/>
        <v>ECO D</v>
      </c>
      <c r="B5" t="s">
        <v>10</v>
      </c>
      <c r="C5" s="40">
        <v>1</v>
      </c>
      <c r="D5" s="41">
        <v>27</v>
      </c>
      <c r="E5" s="40">
        <f t="shared" si="0"/>
        <v>0.9</v>
      </c>
      <c r="F5" s="40">
        <f>C5-D5</f>
        <v>-26</v>
      </c>
      <c r="G5" s="40">
        <f t="shared" si="2"/>
        <v>-26.1</v>
      </c>
    </row>
    <row r="6" spans="1:7" x14ac:dyDescent="0.35">
      <c r="A6" t="str">
        <f t="shared" si="1"/>
        <v>ECO E</v>
      </c>
      <c r="B6" t="s">
        <v>10</v>
      </c>
      <c r="C6" s="40">
        <v>1.6</v>
      </c>
      <c r="D6" s="41">
        <v>3.04</v>
      </c>
      <c r="E6" s="40">
        <f t="shared" si="0"/>
        <v>1.44</v>
      </c>
      <c r="F6" s="40">
        <f>C6-D6</f>
        <v>-1.44</v>
      </c>
      <c r="G6" s="40">
        <f t="shared" si="2"/>
        <v>-1.6</v>
      </c>
    </row>
    <row r="7" spans="1:7" x14ac:dyDescent="0.35">
      <c r="A7" t="str">
        <f t="shared" si="1"/>
        <v>ECO F</v>
      </c>
      <c r="B7" t="s">
        <v>10</v>
      </c>
      <c r="C7" s="40">
        <v>1</v>
      </c>
      <c r="D7" s="41">
        <v>2.54</v>
      </c>
      <c r="E7" s="40">
        <f t="shared" si="0"/>
        <v>0.9</v>
      </c>
      <c r="F7" s="40">
        <f>C7-D7</f>
        <v>-1.54</v>
      </c>
      <c r="G7" s="40">
        <f t="shared" si="2"/>
        <v>-1.6400000000000001</v>
      </c>
    </row>
    <row r="8" spans="1:7" x14ac:dyDescent="0.35">
      <c r="A8" t="str">
        <f t="shared" si="1"/>
        <v>ECO G</v>
      </c>
      <c r="B8" t="s">
        <v>10</v>
      </c>
      <c r="C8" s="40">
        <v>1</v>
      </c>
      <c r="D8" s="41">
        <v>14.1</v>
      </c>
      <c r="E8" s="40">
        <f t="shared" si="0"/>
        <v>0.9</v>
      </c>
      <c r="F8" s="40">
        <f>C8-D8</f>
        <v>-13.1</v>
      </c>
      <c r="G8" s="40">
        <f t="shared" si="2"/>
        <v>-13.2</v>
      </c>
    </row>
    <row r="9" spans="1:7" x14ac:dyDescent="0.35">
      <c r="A9" t="str">
        <f t="shared" si="1"/>
        <v>ECO H</v>
      </c>
      <c r="B9" t="s">
        <v>10</v>
      </c>
      <c r="C9" s="40">
        <v>1</v>
      </c>
      <c r="D9" s="41">
        <v>17.5</v>
      </c>
      <c r="E9" s="40">
        <f t="shared" si="0"/>
        <v>0.9</v>
      </c>
      <c r="F9" s="40">
        <f t="shared" ref="F9:F44" si="3">C9-D9</f>
        <v>-16.5</v>
      </c>
      <c r="G9" s="40">
        <f t="shared" si="2"/>
        <v>-16.600000000000001</v>
      </c>
    </row>
    <row r="10" spans="1:7" x14ac:dyDescent="0.35">
      <c r="A10" t="str">
        <f t="shared" si="1"/>
        <v>ECO I</v>
      </c>
      <c r="B10" t="s">
        <v>10</v>
      </c>
      <c r="C10" s="40">
        <v>1</v>
      </c>
      <c r="D10" s="41">
        <v>16.8</v>
      </c>
      <c r="E10" s="40">
        <f t="shared" si="0"/>
        <v>0.9</v>
      </c>
      <c r="F10" s="40">
        <f t="shared" si="3"/>
        <v>-15.8</v>
      </c>
      <c r="G10" s="40">
        <f t="shared" si="2"/>
        <v>-15.9</v>
      </c>
    </row>
    <row r="11" spans="1:7" x14ac:dyDescent="0.35">
      <c r="A11" t="str">
        <f t="shared" si="1"/>
        <v>ECO J</v>
      </c>
      <c r="B11" t="s">
        <v>10</v>
      </c>
      <c r="C11" s="40">
        <v>1</v>
      </c>
      <c r="D11" s="41">
        <v>1.88</v>
      </c>
      <c r="E11" s="40">
        <f t="shared" si="0"/>
        <v>0.9</v>
      </c>
      <c r="F11" s="40">
        <f t="shared" si="3"/>
        <v>-0.87999999999999989</v>
      </c>
      <c r="G11" s="40">
        <f t="shared" si="2"/>
        <v>-0.97999999999999987</v>
      </c>
    </row>
    <row r="12" spans="1:7" x14ac:dyDescent="0.35">
      <c r="A12" t="str">
        <f t="shared" si="1"/>
        <v>ECO K</v>
      </c>
      <c r="B12" t="s">
        <v>10</v>
      </c>
      <c r="C12" s="40">
        <v>1</v>
      </c>
      <c r="D12" s="41">
        <v>7.6</v>
      </c>
      <c r="E12" s="40">
        <f t="shared" si="0"/>
        <v>0.9</v>
      </c>
      <c r="F12" s="40">
        <f t="shared" si="3"/>
        <v>-6.6</v>
      </c>
      <c r="G12" s="40">
        <f t="shared" si="2"/>
        <v>-6.6999999999999993</v>
      </c>
    </row>
    <row r="13" spans="1:7" x14ac:dyDescent="0.35">
      <c r="A13" t="str">
        <f t="shared" si="1"/>
        <v>ECO L</v>
      </c>
      <c r="B13" t="s">
        <v>10</v>
      </c>
      <c r="C13" s="40">
        <v>1</v>
      </c>
      <c r="D13" s="41">
        <v>9.92</v>
      </c>
      <c r="E13" s="40">
        <f t="shared" si="0"/>
        <v>0.9</v>
      </c>
      <c r="F13" s="40">
        <f t="shared" si="3"/>
        <v>-8.92</v>
      </c>
      <c r="G13" s="40">
        <f t="shared" si="2"/>
        <v>-9.02</v>
      </c>
    </row>
    <row r="14" spans="1:7" x14ac:dyDescent="0.35">
      <c r="A14" t="str">
        <f t="shared" si="1"/>
        <v>ECO M</v>
      </c>
      <c r="B14" t="s">
        <v>10</v>
      </c>
      <c r="C14" s="40">
        <v>0.8</v>
      </c>
      <c r="D14" s="41">
        <v>17</v>
      </c>
      <c r="E14" s="40">
        <f t="shared" si="0"/>
        <v>0.72</v>
      </c>
      <c r="F14" s="40">
        <f t="shared" si="3"/>
        <v>-16.2</v>
      </c>
      <c r="G14" s="40">
        <f t="shared" si="2"/>
        <v>-16.28</v>
      </c>
    </row>
    <row r="15" spans="1:7" x14ac:dyDescent="0.35">
      <c r="A15" t="str">
        <f t="shared" si="1"/>
        <v>ECO N</v>
      </c>
      <c r="B15" t="s">
        <v>10</v>
      </c>
      <c r="C15" s="40">
        <v>1</v>
      </c>
      <c r="D15" s="41" t="s">
        <v>20</v>
      </c>
      <c r="E15" s="40">
        <f t="shared" si="0"/>
        <v>0.9</v>
      </c>
      <c r="F15" s="41" t="s">
        <v>20</v>
      </c>
      <c r="G15" s="41" t="s">
        <v>20</v>
      </c>
    </row>
    <row r="16" spans="1:7" x14ac:dyDescent="0.35">
      <c r="A16" t="str">
        <f t="shared" si="1"/>
        <v>ECO O</v>
      </c>
      <c r="B16" t="s">
        <v>10</v>
      </c>
      <c r="C16" s="40">
        <v>1</v>
      </c>
      <c r="D16" s="41">
        <v>7.62</v>
      </c>
      <c r="E16" s="40">
        <f t="shared" si="0"/>
        <v>0.9</v>
      </c>
      <c r="F16" s="40">
        <f t="shared" si="3"/>
        <v>-6.62</v>
      </c>
      <c r="G16" s="40">
        <f t="shared" si="2"/>
        <v>-6.72</v>
      </c>
    </row>
    <row r="17" spans="1:7" x14ac:dyDescent="0.35">
      <c r="A17" t="str">
        <f t="shared" si="1"/>
        <v>ECO P</v>
      </c>
      <c r="B17" t="s">
        <v>10</v>
      </c>
      <c r="C17" s="40">
        <v>1</v>
      </c>
      <c r="D17" s="41">
        <v>1.53</v>
      </c>
      <c r="E17" s="40">
        <f t="shared" si="0"/>
        <v>0.9</v>
      </c>
      <c r="F17" s="40">
        <f t="shared" si="3"/>
        <v>-0.53</v>
      </c>
      <c r="G17" s="40">
        <f t="shared" si="2"/>
        <v>-0.63</v>
      </c>
    </row>
    <row r="18" spans="1:7" x14ac:dyDescent="0.35">
      <c r="A18" t="str">
        <f t="shared" si="1"/>
        <v>ECO Q</v>
      </c>
      <c r="B18" t="s">
        <v>10</v>
      </c>
      <c r="C18" s="40">
        <v>1</v>
      </c>
      <c r="D18" s="41">
        <v>4</v>
      </c>
      <c r="E18" s="40">
        <f>C18-(0.1*C18)</f>
        <v>0.9</v>
      </c>
      <c r="F18" s="40">
        <f t="shared" si="3"/>
        <v>-3</v>
      </c>
      <c r="G18" s="40">
        <f t="shared" si="2"/>
        <v>-3.1</v>
      </c>
    </row>
    <row r="19" spans="1:7" x14ac:dyDescent="0.35">
      <c r="A19" t="str">
        <f t="shared" si="1"/>
        <v>ECO R</v>
      </c>
      <c r="B19" t="s">
        <v>10</v>
      </c>
      <c r="C19" s="41">
        <v>2</v>
      </c>
      <c r="D19" s="41">
        <v>12</v>
      </c>
      <c r="E19" s="40">
        <f t="shared" ref="E19:E44" si="4">C19-(0.1*C19)</f>
        <v>1.8</v>
      </c>
      <c r="F19" s="40">
        <f t="shared" si="3"/>
        <v>-10</v>
      </c>
      <c r="G19" s="40">
        <f t="shared" si="2"/>
        <v>-10.199999999999999</v>
      </c>
    </row>
    <row r="20" spans="1:7" x14ac:dyDescent="0.35">
      <c r="A20" t="str">
        <f t="shared" si="1"/>
        <v>ECO S</v>
      </c>
      <c r="B20" t="s">
        <v>10</v>
      </c>
      <c r="C20" s="41">
        <v>1</v>
      </c>
      <c r="D20" s="41" t="s">
        <v>20</v>
      </c>
      <c r="E20" s="40">
        <f t="shared" si="4"/>
        <v>0.9</v>
      </c>
      <c r="F20" s="41" t="s">
        <v>20</v>
      </c>
      <c r="G20" s="41" t="s">
        <v>20</v>
      </c>
    </row>
    <row r="21" spans="1:7" x14ac:dyDescent="0.35">
      <c r="A21" t="str">
        <f t="shared" si="1"/>
        <v>ECO T</v>
      </c>
      <c r="B21" t="s">
        <v>10</v>
      </c>
      <c r="C21" s="41">
        <v>1</v>
      </c>
      <c r="D21" s="41">
        <v>2.4</v>
      </c>
      <c r="E21" s="40">
        <f t="shared" si="4"/>
        <v>0.9</v>
      </c>
      <c r="F21" s="40">
        <f t="shared" si="3"/>
        <v>-1.4</v>
      </c>
      <c r="G21" s="40">
        <f t="shared" si="2"/>
        <v>-1.5</v>
      </c>
    </row>
    <row r="22" spans="1:7" x14ac:dyDescent="0.35">
      <c r="A22" t="str">
        <f t="shared" si="1"/>
        <v>ECO U</v>
      </c>
      <c r="B22" t="s">
        <v>10</v>
      </c>
      <c r="C22" s="41">
        <v>1</v>
      </c>
      <c r="D22" s="41">
        <v>10</v>
      </c>
      <c r="E22" s="40">
        <f t="shared" si="4"/>
        <v>0.9</v>
      </c>
      <c r="F22" s="40">
        <f t="shared" si="3"/>
        <v>-9</v>
      </c>
      <c r="G22" s="40">
        <f t="shared" si="2"/>
        <v>-9.1</v>
      </c>
    </row>
    <row r="23" spans="1:7" x14ac:dyDescent="0.35">
      <c r="A23" t="str">
        <f t="shared" si="1"/>
        <v>ECO V</v>
      </c>
      <c r="B23" t="s">
        <v>10</v>
      </c>
      <c r="C23" s="41">
        <v>1</v>
      </c>
      <c r="D23" s="41">
        <v>12.5</v>
      </c>
      <c r="E23" s="40">
        <f t="shared" si="4"/>
        <v>0.9</v>
      </c>
      <c r="F23" s="40">
        <f t="shared" si="3"/>
        <v>-11.5</v>
      </c>
      <c r="G23" s="40">
        <f t="shared" si="2"/>
        <v>-11.6</v>
      </c>
    </row>
    <row r="24" spans="1:7" x14ac:dyDescent="0.35">
      <c r="A24" t="str">
        <f t="shared" si="1"/>
        <v>ECO W</v>
      </c>
      <c r="B24" t="s">
        <v>10</v>
      </c>
      <c r="C24" s="41">
        <v>1</v>
      </c>
      <c r="D24" s="41">
        <v>1.1000000000000001</v>
      </c>
      <c r="E24" s="40">
        <f t="shared" si="4"/>
        <v>0.9</v>
      </c>
      <c r="F24" s="40">
        <f t="shared" si="3"/>
        <v>-0.10000000000000009</v>
      </c>
      <c r="G24" s="40">
        <f t="shared" si="2"/>
        <v>-0.20000000000000007</v>
      </c>
    </row>
    <row r="25" spans="1:7" x14ac:dyDescent="0.35">
      <c r="A25" t="str">
        <f t="shared" si="1"/>
        <v>ECO X</v>
      </c>
      <c r="B25" t="s">
        <v>10</v>
      </c>
      <c r="C25" s="41">
        <v>1</v>
      </c>
      <c r="D25" s="41">
        <v>17</v>
      </c>
      <c r="E25" s="40">
        <f t="shared" si="4"/>
        <v>0.9</v>
      </c>
      <c r="F25" s="40">
        <f t="shared" si="3"/>
        <v>-16</v>
      </c>
      <c r="G25" s="40">
        <f t="shared" si="2"/>
        <v>-16.100000000000001</v>
      </c>
    </row>
    <row r="26" spans="1:7" x14ac:dyDescent="0.35">
      <c r="A26" t="str">
        <f t="shared" si="1"/>
        <v>ECO Y</v>
      </c>
      <c r="B26" t="s">
        <v>10</v>
      </c>
      <c r="C26" s="41">
        <v>1</v>
      </c>
      <c r="D26" s="41">
        <v>27</v>
      </c>
      <c r="E26" s="40">
        <f t="shared" si="4"/>
        <v>0.9</v>
      </c>
      <c r="F26" s="40">
        <f t="shared" si="3"/>
        <v>-26</v>
      </c>
      <c r="G26" s="40">
        <f t="shared" si="2"/>
        <v>-26.1</v>
      </c>
    </row>
    <row r="27" spans="1:7" x14ac:dyDescent="0.35">
      <c r="A27" t="str">
        <f t="shared" si="1"/>
        <v>ECO Z</v>
      </c>
      <c r="B27" t="s">
        <v>10</v>
      </c>
      <c r="C27" s="41">
        <v>1</v>
      </c>
      <c r="D27" s="41">
        <v>10.5</v>
      </c>
      <c r="E27" s="40">
        <f t="shared" si="4"/>
        <v>0.9</v>
      </c>
      <c r="F27" s="40">
        <f t="shared" si="3"/>
        <v>-9.5</v>
      </c>
      <c r="G27" s="40">
        <f t="shared" si="2"/>
        <v>-9.6</v>
      </c>
    </row>
    <row r="28" spans="1:7" x14ac:dyDescent="0.35">
      <c r="A28" t="str">
        <f t="shared" si="1"/>
        <v>ECO AA</v>
      </c>
      <c r="B28" t="s">
        <v>10</v>
      </c>
      <c r="C28" s="41">
        <v>1</v>
      </c>
      <c r="D28" s="41">
        <v>6.7</v>
      </c>
      <c r="E28" s="40">
        <f t="shared" si="4"/>
        <v>0.9</v>
      </c>
      <c r="F28" s="40">
        <f t="shared" si="3"/>
        <v>-5.7</v>
      </c>
      <c r="G28" s="40">
        <f t="shared" si="2"/>
        <v>-5.8</v>
      </c>
    </row>
    <row r="29" spans="1:7" x14ac:dyDescent="0.35">
      <c r="A29" t="str">
        <f t="shared" si="1"/>
        <v>ECO AB</v>
      </c>
      <c r="B29" t="s">
        <v>10</v>
      </c>
      <c r="C29" s="41">
        <v>0.5</v>
      </c>
      <c r="D29" s="41">
        <v>5.8</v>
      </c>
      <c r="E29" s="40">
        <f t="shared" si="4"/>
        <v>0.45</v>
      </c>
      <c r="F29" s="40">
        <f t="shared" si="3"/>
        <v>-5.3</v>
      </c>
      <c r="G29" s="40">
        <f t="shared" si="2"/>
        <v>-5.35</v>
      </c>
    </row>
    <row r="30" spans="1:7" x14ac:dyDescent="0.35">
      <c r="A30" t="str">
        <f t="shared" si="1"/>
        <v>ECO AC</v>
      </c>
      <c r="B30" t="s">
        <v>10</v>
      </c>
      <c r="C30" s="41">
        <v>1</v>
      </c>
      <c r="D30" s="41">
        <v>0.94</v>
      </c>
      <c r="E30" s="40">
        <f t="shared" si="4"/>
        <v>0.9</v>
      </c>
      <c r="F30" s="40">
        <f t="shared" si="3"/>
        <v>6.0000000000000053E-2</v>
      </c>
      <c r="G30" s="40">
        <f t="shared" si="2"/>
        <v>-3.9999999999999925E-2</v>
      </c>
    </row>
    <row r="31" spans="1:7" x14ac:dyDescent="0.35">
      <c r="A31" t="str">
        <f t="shared" si="1"/>
        <v>ECO AD</v>
      </c>
      <c r="B31" t="s">
        <v>10</v>
      </c>
      <c r="C31" s="41">
        <v>0.5</v>
      </c>
      <c r="D31" s="41">
        <v>0.87</v>
      </c>
      <c r="E31" s="40">
        <f t="shared" si="4"/>
        <v>0.45</v>
      </c>
      <c r="F31" s="40">
        <f t="shared" si="3"/>
        <v>-0.37</v>
      </c>
      <c r="G31" s="40">
        <f t="shared" si="2"/>
        <v>-0.42</v>
      </c>
    </row>
    <row r="32" spans="1:7" x14ac:dyDescent="0.35">
      <c r="A32" t="str">
        <f t="shared" si="1"/>
        <v>ECO AE</v>
      </c>
      <c r="B32" t="s">
        <v>10</v>
      </c>
      <c r="C32" s="41">
        <v>1</v>
      </c>
      <c r="D32" s="41">
        <v>1.4</v>
      </c>
      <c r="E32" s="40">
        <f t="shared" si="4"/>
        <v>0.9</v>
      </c>
      <c r="F32" s="40">
        <f t="shared" si="3"/>
        <v>-0.39999999999999991</v>
      </c>
      <c r="G32" s="40">
        <f t="shared" si="2"/>
        <v>-0.49999999999999989</v>
      </c>
    </row>
    <row r="33" spans="1:7" x14ac:dyDescent="0.35">
      <c r="A33" t="str">
        <f t="shared" si="1"/>
        <v>ECO AF</v>
      </c>
      <c r="B33" t="s">
        <v>10</v>
      </c>
      <c r="C33" s="41">
        <v>1</v>
      </c>
      <c r="D33" s="41">
        <v>5.5</v>
      </c>
      <c r="E33" s="40">
        <f t="shared" si="4"/>
        <v>0.9</v>
      </c>
      <c r="F33" s="40">
        <f t="shared" si="3"/>
        <v>-4.5</v>
      </c>
      <c r="G33" s="40">
        <f t="shared" si="2"/>
        <v>-4.5999999999999996</v>
      </c>
    </row>
    <row r="34" spans="1:7" x14ac:dyDescent="0.35">
      <c r="A34" t="str">
        <f t="shared" si="1"/>
        <v>ECO AG</v>
      </c>
      <c r="B34" t="s">
        <v>10</v>
      </c>
      <c r="C34" s="41">
        <v>1</v>
      </c>
      <c r="D34" s="41">
        <v>3.4</v>
      </c>
      <c r="E34" s="40">
        <f t="shared" si="4"/>
        <v>0.9</v>
      </c>
      <c r="F34" s="40">
        <f t="shared" si="3"/>
        <v>-2.4</v>
      </c>
      <c r="G34" s="40">
        <f t="shared" si="2"/>
        <v>-2.5</v>
      </c>
    </row>
    <row r="35" spans="1:7" x14ac:dyDescent="0.35">
      <c r="A35" t="str">
        <f t="shared" si="1"/>
        <v>ECO AH</v>
      </c>
      <c r="B35" t="s">
        <v>10</v>
      </c>
      <c r="C35" s="41">
        <v>1</v>
      </c>
      <c r="D35" s="41">
        <v>4.5999999999999996</v>
      </c>
      <c r="E35" s="40">
        <f t="shared" si="4"/>
        <v>0.9</v>
      </c>
      <c r="F35" s="40">
        <f t="shared" si="3"/>
        <v>-3.5999999999999996</v>
      </c>
      <c r="G35" s="40">
        <f t="shared" si="2"/>
        <v>-3.6999999999999997</v>
      </c>
    </row>
    <row r="36" spans="1:7" x14ac:dyDescent="0.35">
      <c r="A36" t="str">
        <f t="shared" si="1"/>
        <v>ECO AI</v>
      </c>
      <c r="B36" t="s">
        <v>10</v>
      </c>
      <c r="C36" s="41">
        <v>2</v>
      </c>
      <c r="D36" s="41">
        <v>11</v>
      </c>
      <c r="E36" s="40">
        <f t="shared" si="4"/>
        <v>1.8</v>
      </c>
      <c r="F36" s="40">
        <f t="shared" si="3"/>
        <v>-9</v>
      </c>
      <c r="G36" s="40">
        <f t="shared" si="2"/>
        <v>-9.1999999999999993</v>
      </c>
    </row>
    <row r="37" spans="1:7" x14ac:dyDescent="0.35">
      <c r="A37" t="str">
        <f t="shared" si="1"/>
        <v>ECO AJ</v>
      </c>
      <c r="B37" t="s">
        <v>10</v>
      </c>
      <c r="C37" s="41">
        <v>1</v>
      </c>
      <c r="D37" s="41">
        <v>2.5</v>
      </c>
      <c r="E37" s="40">
        <f t="shared" si="4"/>
        <v>0.9</v>
      </c>
      <c r="F37" s="40">
        <f t="shared" si="3"/>
        <v>-1.5</v>
      </c>
      <c r="G37" s="40">
        <f t="shared" si="2"/>
        <v>-1.6</v>
      </c>
    </row>
    <row r="38" spans="1:7" x14ac:dyDescent="0.35">
      <c r="A38" t="str">
        <f t="shared" si="1"/>
        <v>ECO AK</v>
      </c>
      <c r="B38" t="s">
        <v>10</v>
      </c>
      <c r="C38" s="41">
        <v>1</v>
      </c>
      <c r="D38" s="41">
        <v>3</v>
      </c>
      <c r="E38" s="40">
        <f t="shared" si="4"/>
        <v>0.9</v>
      </c>
      <c r="F38" s="40">
        <f t="shared" si="3"/>
        <v>-2</v>
      </c>
      <c r="G38" s="40">
        <f t="shared" si="2"/>
        <v>-2.1</v>
      </c>
    </row>
    <row r="39" spans="1:7" x14ac:dyDescent="0.35">
      <c r="A39" t="str">
        <f t="shared" si="1"/>
        <v>ECO AL</v>
      </c>
      <c r="B39" t="s">
        <v>10</v>
      </c>
      <c r="C39" s="41">
        <v>1</v>
      </c>
      <c r="D39" s="41">
        <v>22.3</v>
      </c>
      <c r="E39" s="40">
        <f t="shared" si="4"/>
        <v>0.9</v>
      </c>
      <c r="F39" s="40">
        <f t="shared" si="3"/>
        <v>-21.3</v>
      </c>
      <c r="G39" s="40">
        <f t="shared" si="2"/>
        <v>-21.400000000000002</v>
      </c>
    </row>
    <row r="40" spans="1:7" x14ac:dyDescent="0.35">
      <c r="A40" t="str">
        <f t="shared" si="1"/>
        <v>ECO AM</v>
      </c>
      <c r="B40" t="s">
        <v>10</v>
      </c>
      <c r="C40" s="41">
        <v>1</v>
      </c>
      <c r="D40" s="41">
        <v>6.2</v>
      </c>
      <c r="E40" s="40">
        <f t="shared" si="4"/>
        <v>0.9</v>
      </c>
      <c r="F40" s="40">
        <f t="shared" si="3"/>
        <v>-5.2</v>
      </c>
      <c r="G40" s="40">
        <f t="shared" si="2"/>
        <v>-5.3</v>
      </c>
    </row>
    <row r="41" spans="1:7" x14ac:dyDescent="0.35">
      <c r="A41" t="str">
        <f t="shared" si="1"/>
        <v>ECO AN</v>
      </c>
      <c r="B41" t="s">
        <v>10</v>
      </c>
      <c r="C41" s="41">
        <v>1</v>
      </c>
      <c r="D41" s="41">
        <v>1.4</v>
      </c>
      <c r="E41" s="40">
        <f t="shared" si="4"/>
        <v>0.9</v>
      </c>
      <c r="F41" s="40">
        <f t="shared" si="3"/>
        <v>-0.39999999999999991</v>
      </c>
      <c r="G41" s="40">
        <f t="shared" si="2"/>
        <v>-0.49999999999999989</v>
      </c>
    </row>
    <row r="42" spans="1:7" x14ac:dyDescent="0.35">
      <c r="A42" t="str">
        <f t="shared" si="1"/>
        <v>ECO AO</v>
      </c>
      <c r="B42" t="s">
        <v>10</v>
      </c>
      <c r="C42" s="41">
        <v>1</v>
      </c>
      <c r="D42" s="41">
        <v>8.5</v>
      </c>
      <c r="E42" s="40">
        <f t="shared" si="4"/>
        <v>0.9</v>
      </c>
      <c r="F42" s="40">
        <f t="shared" si="3"/>
        <v>-7.5</v>
      </c>
      <c r="G42" s="40">
        <f t="shared" si="2"/>
        <v>-7.6</v>
      </c>
    </row>
    <row r="43" spans="1:7" x14ac:dyDescent="0.35">
      <c r="A43" t="str">
        <f t="shared" si="1"/>
        <v>ECO AP</v>
      </c>
      <c r="B43" t="s">
        <v>10</v>
      </c>
      <c r="C43" s="41">
        <v>1</v>
      </c>
      <c r="D43" s="41">
        <v>4.7</v>
      </c>
      <c r="E43" s="40">
        <f t="shared" si="4"/>
        <v>0.9</v>
      </c>
      <c r="F43" s="40">
        <f t="shared" si="3"/>
        <v>-3.7</v>
      </c>
      <c r="G43" s="40">
        <f t="shared" si="2"/>
        <v>-3.8000000000000003</v>
      </c>
    </row>
    <row r="44" spans="1:7" x14ac:dyDescent="0.35">
      <c r="A44" t="str">
        <f t="shared" si="1"/>
        <v>ECO AQ</v>
      </c>
      <c r="B44" t="s">
        <v>10</v>
      </c>
      <c r="C44" s="41">
        <v>1</v>
      </c>
      <c r="D44" s="41">
        <v>3.7</v>
      </c>
      <c r="E44" s="40">
        <f t="shared" si="4"/>
        <v>0.9</v>
      </c>
      <c r="F44" s="40">
        <f t="shared" si="3"/>
        <v>-2.7</v>
      </c>
      <c r="G44" s="40">
        <f t="shared" si="2"/>
        <v>-2.8000000000000003</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ABB66C-2691-45F5-A3FE-59D1AE1F6400}">
  <sheetPr>
    <tabColor theme="8" tint="0.79998168889431442"/>
  </sheetPr>
  <dimension ref="A1:G44"/>
  <sheetViews>
    <sheetView workbookViewId="0">
      <pane ySplit="1" topLeftCell="A2" activePane="bottomLeft" state="frozen"/>
      <selection pane="bottomLeft" activeCell="E2" sqref="E2"/>
    </sheetView>
  </sheetViews>
  <sheetFormatPr defaultRowHeight="14.5" x14ac:dyDescent="0.35"/>
  <cols>
    <col min="1" max="1" width="10" customWidth="1"/>
    <col min="2" max="2" width="17" customWidth="1"/>
    <col min="3" max="3" width="19.81640625" customWidth="1"/>
    <col min="4" max="4" width="21.453125" customWidth="1"/>
    <col min="5" max="5" width="17.7265625" customWidth="1"/>
    <col min="6" max="6" width="18.453125" customWidth="1"/>
    <col min="7" max="7" width="17.453125" customWidth="1"/>
  </cols>
  <sheetData>
    <row r="1" spans="1:7" s="17" customFormat="1" ht="58" x14ac:dyDescent="0.35">
      <c r="A1" s="22" t="s">
        <v>47</v>
      </c>
      <c r="B1" s="23" t="s">
        <v>45</v>
      </c>
      <c r="C1" s="23" t="s">
        <v>41</v>
      </c>
      <c r="D1" s="24" t="s">
        <v>40</v>
      </c>
      <c r="E1" s="23" t="s">
        <v>49</v>
      </c>
      <c r="F1" s="23" t="s">
        <v>22</v>
      </c>
      <c r="G1" s="23" t="s">
        <v>17</v>
      </c>
    </row>
    <row r="2" spans="1:7" x14ac:dyDescent="0.35">
      <c r="A2" t="str">
        <f>"ECO " &amp; SUBSTITUTE(ADDRESS(1,ROW(A1),4),"1","")</f>
        <v>ECO A</v>
      </c>
      <c r="B2" t="s">
        <v>23</v>
      </c>
      <c r="C2" s="40">
        <v>20</v>
      </c>
      <c r="D2" s="41">
        <v>14</v>
      </c>
      <c r="E2" s="40">
        <f>C2-(0.1*C2)</f>
        <v>18</v>
      </c>
      <c r="F2" s="42">
        <f>C2-D2</f>
        <v>6</v>
      </c>
      <c r="G2" s="40">
        <f>E2-D2</f>
        <v>4</v>
      </c>
    </row>
    <row r="3" spans="1:7" x14ac:dyDescent="0.35">
      <c r="A3" t="str">
        <f t="shared" ref="A3:A44" si="0">"ECO " &amp; SUBSTITUTE(ADDRESS(1,ROW(A2),4),"1","")</f>
        <v>ECO B</v>
      </c>
      <c r="B3" t="s">
        <v>23</v>
      </c>
      <c r="C3" s="40">
        <v>20</v>
      </c>
      <c r="D3" s="41">
        <v>12</v>
      </c>
      <c r="E3" s="40">
        <f t="shared" ref="E3:E44" si="1">C3-(0.1*C3)</f>
        <v>18</v>
      </c>
      <c r="F3" s="40">
        <f>C3-D3</f>
        <v>8</v>
      </c>
      <c r="G3" s="40">
        <f>E3-D3</f>
        <v>6</v>
      </c>
    </row>
    <row r="4" spans="1:7" x14ac:dyDescent="0.35">
      <c r="A4" t="str">
        <f t="shared" si="0"/>
        <v>ECO C</v>
      </c>
      <c r="B4" t="s">
        <v>23</v>
      </c>
      <c r="C4" s="40">
        <v>10.5</v>
      </c>
      <c r="D4" s="41">
        <v>12</v>
      </c>
      <c r="E4" s="40">
        <f t="shared" si="1"/>
        <v>9.4499999999999993</v>
      </c>
      <c r="F4" s="40">
        <f>C4-D4</f>
        <v>-1.5</v>
      </c>
      <c r="G4" s="40">
        <f>E4-D4</f>
        <v>-2.5500000000000007</v>
      </c>
    </row>
    <row r="5" spans="1:7" x14ac:dyDescent="0.35">
      <c r="A5" t="str">
        <f t="shared" si="0"/>
        <v>ECO D</v>
      </c>
      <c r="B5" t="s">
        <v>23</v>
      </c>
      <c r="C5" s="40">
        <v>20</v>
      </c>
      <c r="D5" s="41">
        <v>7.6</v>
      </c>
      <c r="E5" s="40">
        <f t="shared" si="1"/>
        <v>18</v>
      </c>
      <c r="F5" s="40">
        <f>C5-D5</f>
        <v>12.4</v>
      </c>
      <c r="G5" s="40">
        <f t="shared" ref="G5:G44" si="2">E5-D5</f>
        <v>10.4</v>
      </c>
    </row>
    <row r="6" spans="1:7" x14ac:dyDescent="0.35">
      <c r="A6" t="str">
        <f t="shared" si="0"/>
        <v>ECO E</v>
      </c>
      <c r="B6" t="s">
        <v>23</v>
      </c>
      <c r="C6" s="40">
        <v>8.4</v>
      </c>
      <c r="D6" s="41">
        <v>8.81</v>
      </c>
      <c r="E6" s="40">
        <f t="shared" si="1"/>
        <v>7.5600000000000005</v>
      </c>
      <c r="F6" s="40">
        <f>C6-D6</f>
        <v>-0.41000000000000014</v>
      </c>
      <c r="G6" s="40">
        <f t="shared" si="2"/>
        <v>-1.25</v>
      </c>
    </row>
    <row r="7" spans="1:7" x14ac:dyDescent="0.35">
      <c r="A7" t="str">
        <f t="shared" si="0"/>
        <v>ECO F</v>
      </c>
      <c r="B7" t="s">
        <v>23</v>
      </c>
      <c r="C7" s="40">
        <v>20</v>
      </c>
      <c r="D7" s="41">
        <v>7.5</v>
      </c>
      <c r="E7" s="40">
        <f t="shared" si="1"/>
        <v>18</v>
      </c>
      <c r="F7" s="40">
        <f t="shared" ref="F7:F44" si="3">C7-D7</f>
        <v>12.5</v>
      </c>
      <c r="G7" s="40">
        <f t="shared" si="2"/>
        <v>10.5</v>
      </c>
    </row>
    <row r="8" spans="1:7" x14ac:dyDescent="0.35">
      <c r="A8" t="str">
        <f t="shared" si="0"/>
        <v>ECO G</v>
      </c>
      <c r="B8" t="s">
        <v>23</v>
      </c>
      <c r="C8" s="40">
        <v>20</v>
      </c>
      <c r="D8" s="41">
        <v>11.7</v>
      </c>
      <c r="E8" s="40">
        <f t="shared" si="1"/>
        <v>18</v>
      </c>
      <c r="F8" s="40">
        <f t="shared" si="3"/>
        <v>8.3000000000000007</v>
      </c>
      <c r="G8" s="40">
        <f t="shared" si="2"/>
        <v>6.3000000000000007</v>
      </c>
    </row>
    <row r="9" spans="1:7" x14ac:dyDescent="0.35">
      <c r="A9" t="str">
        <f t="shared" si="0"/>
        <v>ECO H</v>
      </c>
      <c r="B9" t="s">
        <v>23</v>
      </c>
      <c r="C9" s="40">
        <v>8.25</v>
      </c>
      <c r="D9" s="41">
        <v>7.7</v>
      </c>
      <c r="E9" s="40">
        <f t="shared" si="1"/>
        <v>7.4249999999999998</v>
      </c>
      <c r="F9" s="40">
        <f t="shared" si="3"/>
        <v>0.54999999999999982</v>
      </c>
      <c r="G9" s="40">
        <f t="shared" si="2"/>
        <v>-0.27500000000000036</v>
      </c>
    </row>
    <row r="10" spans="1:7" x14ac:dyDescent="0.35">
      <c r="A10" t="str">
        <f t="shared" si="0"/>
        <v>ECO I</v>
      </c>
      <c r="B10" t="s">
        <v>23</v>
      </c>
      <c r="C10" s="40">
        <v>8.5</v>
      </c>
      <c r="D10" s="41">
        <v>8.7200000000000006</v>
      </c>
      <c r="E10" s="40">
        <f t="shared" si="1"/>
        <v>7.65</v>
      </c>
      <c r="F10" s="40">
        <f t="shared" si="3"/>
        <v>-0.22000000000000064</v>
      </c>
      <c r="G10" s="40">
        <f t="shared" si="2"/>
        <v>-1.0700000000000003</v>
      </c>
    </row>
    <row r="11" spans="1:7" x14ac:dyDescent="0.35">
      <c r="A11" t="str">
        <f t="shared" si="0"/>
        <v>ECO J</v>
      </c>
      <c r="B11" t="s">
        <v>23</v>
      </c>
      <c r="C11" s="40">
        <v>9.8000000000000007</v>
      </c>
      <c r="D11" s="41">
        <v>10.23</v>
      </c>
      <c r="E11" s="40">
        <f t="shared" si="1"/>
        <v>8.82</v>
      </c>
      <c r="F11" s="40">
        <f t="shared" si="3"/>
        <v>-0.42999999999999972</v>
      </c>
      <c r="G11" s="40">
        <f t="shared" si="2"/>
        <v>-1.4100000000000001</v>
      </c>
    </row>
    <row r="12" spans="1:7" x14ac:dyDescent="0.35">
      <c r="A12" t="str">
        <f t="shared" si="0"/>
        <v>ECO K</v>
      </c>
      <c r="B12" t="s">
        <v>23</v>
      </c>
      <c r="C12" s="40">
        <v>20</v>
      </c>
      <c r="D12" s="41">
        <v>6.5</v>
      </c>
      <c r="E12" s="40">
        <f t="shared" si="1"/>
        <v>18</v>
      </c>
      <c r="F12" s="40">
        <f t="shared" si="3"/>
        <v>13.5</v>
      </c>
      <c r="G12" s="40">
        <f t="shared" si="2"/>
        <v>11.5</v>
      </c>
    </row>
    <row r="13" spans="1:7" x14ac:dyDescent="0.35">
      <c r="A13" t="str">
        <f t="shared" si="0"/>
        <v>ECO L</v>
      </c>
      <c r="B13" t="s">
        <v>23</v>
      </c>
      <c r="C13" s="40">
        <v>20</v>
      </c>
      <c r="D13" s="41">
        <v>7.65</v>
      </c>
      <c r="E13" s="40">
        <f t="shared" si="1"/>
        <v>18</v>
      </c>
      <c r="F13" s="40">
        <f t="shared" si="3"/>
        <v>12.35</v>
      </c>
      <c r="G13" s="40">
        <f t="shared" si="2"/>
        <v>10.35</v>
      </c>
    </row>
    <row r="14" spans="1:7" x14ac:dyDescent="0.35">
      <c r="A14" t="str">
        <f t="shared" si="0"/>
        <v>ECO M</v>
      </c>
      <c r="B14" t="s">
        <v>23</v>
      </c>
      <c r="C14" s="40">
        <v>5.96</v>
      </c>
      <c r="D14" s="41">
        <v>5.95</v>
      </c>
      <c r="E14" s="40">
        <f t="shared" si="1"/>
        <v>5.3639999999999999</v>
      </c>
      <c r="F14" s="40">
        <f t="shared" si="3"/>
        <v>9.9999999999997868E-3</v>
      </c>
      <c r="G14" s="40">
        <f t="shared" si="2"/>
        <v>-0.5860000000000003</v>
      </c>
    </row>
    <row r="15" spans="1:7" x14ac:dyDescent="0.35">
      <c r="A15" t="str">
        <f t="shared" si="0"/>
        <v>ECO N</v>
      </c>
      <c r="B15" t="s">
        <v>23</v>
      </c>
      <c r="C15" s="40">
        <v>20</v>
      </c>
      <c r="D15" s="41" t="s">
        <v>20</v>
      </c>
      <c r="E15" s="40">
        <f t="shared" si="1"/>
        <v>18</v>
      </c>
      <c r="F15" s="40" t="s">
        <v>24</v>
      </c>
      <c r="G15" s="40" t="s">
        <v>24</v>
      </c>
    </row>
    <row r="16" spans="1:7" x14ac:dyDescent="0.35">
      <c r="A16" t="str">
        <f t="shared" si="0"/>
        <v>ECO O</v>
      </c>
      <c r="B16" t="s">
        <v>23</v>
      </c>
      <c r="C16" s="40">
        <v>20</v>
      </c>
      <c r="D16" s="41">
        <v>8.5</v>
      </c>
      <c r="E16" s="40">
        <f t="shared" si="1"/>
        <v>18</v>
      </c>
      <c r="F16" s="40">
        <f t="shared" si="3"/>
        <v>11.5</v>
      </c>
      <c r="G16" s="40">
        <f t="shared" si="2"/>
        <v>9.5</v>
      </c>
    </row>
    <row r="17" spans="1:7" x14ac:dyDescent="0.35">
      <c r="A17" t="str">
        <f t="shared" si="0"/>
        <v>ECO P</v>
      </c>
      <c r="B17" t="s">
        <v>23</v>
      </c>
      <c r="C17" s="40">
        <v>20</v>
      </c>
      <c r="D17" s="41">
        <v>4.5</v>
      </c>
      <c r="E17" s="40">
        <f t="shared" si="1"/>
        <v>18</v>
      </c>
      <c r="F17" s="40">
        <f t="shared" si="3"/>
        <v>15.5</v>
      </c>
      <c r="G17" s="40">
        <f t="shared" si="2"/>
        <v>13.5</v>
      </c>
    </row>
    <row r="18" spans="1:7" x14ac:dyDescent="0.35">
      <c r="A18" t="str">
        <f t="shared" si="0"/>
        <v>ECO Q</v>
      </c>
      <c r="B18" t="s">
        <v>23</v>
      </c>
      <c r="C18" s="40">
        <v>20</v>
      </c>
      <c r="D18" s="41">
        <v>7.6</v>
      </c>
      <c r="E18" s="40">
        <f t="shared" si="1"/>
        <v>18</v>
      </c>
      <c r="F18" s="40">
        <f t="shared" si="3"/>
        <v>12.4</v>
      </c>
      <c r="G18" s="40">
        <f t="shared" si="2"/>
        <v>10.4</v>
      </c>
    </row>
    <row r="19" spans="1:7" x14ac:dyDescent="0.35">
      <c r="A19" t="str">
        <f t="shared" si="0"/>
        <v>ECO R</v>
      </c>
      <c r="B19" t="s">
        <v>23</v>
      </c>
      <c r="C19" s="41">
        <v>7</v>
      </c>
      <c r="D19" s="41">
        <v>6.95</v>
      </c>
      <c r="E19" s="40">
        <f t="shared" si="1"/>
        <v>6.3</v>
      </c>
      <c r="F19" s="40">
        <f t="shared" si="3"/>
        <v>4.9999999999999822E-2</v>
      </c>
      <c r="G19" s="40">
        <f t="shared" si="2"/>
        <v>-0.65000000000000036</v>
      </c>
    </row>
    <row r="20" spans="1:7" x14ac:dyDescent="0.35">
      <c r="A20" t="str">
        <f t="shared" si="0"/>
        <v>ECO S</v>
      </c>
      <c r="B20" t="s">
        <v>23</v>
      </c>
      <c r="C20" s="41">
        <v>20</v>
      </c>
      <c r="D20" s="41">
        <v>7.2</v>
      </c>
      <c r="E20" s="40">
        <f t="shared" si="1"/>
        <v>18</v>
      </c>
      <c r="F20" s="40">
        <f t="shared" si="3"/>
        <v>12.8</v>
      </c>
      <c r="G20" s="40">
        <f t="shared" si="2"/>
        <v>10.8</v>
      </c>
    </row>
    <row r="21" spans="1:7" x14ac:dyDescent="0.35">
      <c r="A21" t="str">
        <f t="shared" si="0"/>
        <v>ECO T</v>
      </c>
      <c r="B21" t="s">
        <v>23</v>
      </c>
      <c r="C21" s="41">
        <v>20</v>
      </c>
      <c r="D21" s="41">
        <v>12.6</v>
      </c>
      <c r="E21" s="40">
        <f t="shared" si="1"/>
        <v>18</v>
      </c>
      <c r="F21" s="40">
        <f t="shared" si="3"/>
        <v>7.4</v>
      </c>
      <c r="G21" s="40">
        <f t="shared" si="2"/>
        <v>5.4</v>
      </c>
    </row>
    <row r="22" spans="1:7" x14ac:dyDescent="0.35">
      <c r="A22" t="str">
        <f t="shared" si="0"/>
        <v>ECO U</v>
      </c>
      <c r="B22" t="s">
        <v>23</v>
      </c>
      <c r="C22" s="41">
        <v>20</v>
      </c>
      <c r="D22" s="41">
        <v>8.9</v>
      </c>
      <c r="E22" s="40">
        <f t="shared" si="1"/>
        <v>18</v>
      </c>
      <c r="F22" s="40">
        <f t="shared" si="3"/>
        <v>11.1</v>
      </c>
      <c r="G22" s="40">
        <f t="shared" si="2"/>
        <v>9.1</v>
      </c>
    </row>
    <row r="23" spans="1:7" x14ac:dyDescent="0.35">
      <c r="A23" t="str">
        <f t="shared" si="0"/>
        <v>ECO V</v>
      </c>
      <c r="B23" t="s">
        <v>23</v>
      </c>
      <c r="C23" s="41">
        <v>20</v>
      </c>
      <c r="D23" s="41">
        <v>9.8000000000000007</v>
      </c>
      <c r="E23" s="40">
        <f t="shared" si="1"/>
        <v>18</v>
      </c>
      <c r="F23" s="40">
        <f t="shared" si="3"/>
        <v>10.199999999999999</v>
      </c>
      <c r="G23" s="40">
        <f t="shared" si="2"/>
        <v>8.1999999999999993</v>
      </c>
    </row>
    <row r="24" spans="1:7" x14ac:dyDescent="0.35">
      <c r="A24" t="str">
        <f t="shared" si="0"/>
        <v>ECO W</v>
      </c>
      <c r="B24" t="s">
        <v>23</v>
      </c>
      <c r="C24" s="41">
        <v>5</v>
      </c>
      <c r="D24" s="41">
        <v>5.4</v>
      </c>
      <c r="E24" s="40">
        <f t="shared" si="1"/>
        <v>4.5</v>
      </c>
      <c r="F24" s="40">
        <f t="shared" si="3"/>
        <v>-0.40000000000000036</v>
      </c>
      <c r="G24" s="40">
        <f t="shared" si="2"/>
        <v>-0.90000000000000036</v>
      </c>
    </row>
    <row r="25" spans="1:7" x14ac:dyDescent="0.35">
      <c r="A25" t="str">
        <f t="shared" si="0"/>
        <v>ECO X</v>
      </c>
      <c r="B25" t="s">
        <v>23</v>
      </c>
      <c r="C25" s="41">
        <v>7.8</v>
      </c>
      <c r="D25" s="41">
        <v>8.6</v>
      </c>
      <c r="E25" s="40">
        <f t="shared" si="1"/>
        <v>7.02</v>
      </c>
      <c r="F25" s="40">
        <f t="shared" si="3"/>
        <v>-0.79999999999999982</v>
      </c>
      <c r="G25" s="40">
        <f t="shared" si="2"/>
        <v>-1.58</v>
      </c>
    </row>
    <row r="26" spans="1:7" x14ac:dyDescent="0.35">
      <c r="A26" t="str">
        <f t="shared" si="0"/>
        <v>ECO Y</v>
      </c>
      <c r="B26" t="s">
        <v>23</v>
      </c>
      <c r="C26" s="41">
        <v>20</v>
      </c>
      <c r="D26" s="41">
        <v>5.9</v>
      </c>
      <c r="E26" s="40">
        <f t="shared" si="1"/>
        <v>18</v>
      </c>
      <c r="F26" s="40">
        <f t="shared" si="3"/>
        <v>14.1</v>
      </c>
      <c r="G26" s="40">
        <f t="shared" si="2"/>
        <v>12.1</v>
      </c>
    </row>
    <row r="27" spans="1:7" x14ac:dyDescent="0.35">
      <c r="A27" t="str">
        <f t="shared" si="0"/>
        <v>ECO Z</v>
      </c>
      <c r="B27" t="s">
        <v>23</v>
      </c>
      <c r="C27" s="41">
        <v>20</v>
      </c>
      <c r="D27" s="41">
        <v>6.95</v>
      </c>
      <c r="E27" s="40">
        <f t="shared" si="1"/>
        <v>18</v>
      </c>
      <c r="F27" s="40">
        <f t="shared" si="3"/>
        <v>13.05</v>
      </c>
      <c r="G27" s="40">
        <f t="shared" si="2"/>
        <v>11.05</v>
      </c>
    </row>
    <row r="28" spans="1:7" x14ac:dyDescent="0.35">
      <c r="A28" t="str">
        <f t="shared" si="0"/>
        <v>ECO AA</v>
      </c>
      <c r="B28" t="s">
        <v>23</v>
      </c>
      <c r="C28" s="41">
        <v>12.5</v>
      </c>
      <c r="D28" s="41">
        <v>1.6</v>
      </c>
      <c r="E28" s="40">
        <f t="shared" si="1"/>
        <v>11.25</v>
      </c>
      <c r="F28" s="40">
        <f t="shared" si="3"/>
        <v>10.9</v>
      </c>
      <c r="G28" s="40">
        <f t="shared" si="2"/>
        <v>9.65</v>
      </c>
    </row>
    <row r="29" spans="1:7" x14ac:dyDescent="0.35">
      <c r="A29" t="str">
        <f t="shared" si="0"/>
        <v>ECO AB</v>
      </c>
      <c r="B29" t="s">
        <v>23</v>
      </c>
      <c r="C29" s="41">
        <v>15</v>
      </c>
      <c r="D29" s="41">
        <v>11.9</v>
      </c>
      <c r="E29" s="40">
        <f t="shared" si="1"/>
        <v>13.5</v>
      </c>
      <c r="F29" s="40">
        <f t="shared" si="3"/>
        <v>3.0999999999999996</v>
      </c>
      <c r="G29" s="40">
        <f t="shared" si="2"/>
        <v>1.5999999999999996</v>
      </c>
    </row>
    <row r="30" spans="1:7" x14ac:dyDescent="0.35">
      <c r="A30" t="str">
        <f t="shared" si="0"/>
        <v>ECO AC</v>
      </c>
      <c r="B30" t="s">
        <v>23</v>
      </c>
      <c r="C30" s="41">
        <v>9.1999999999999993</v>
      </c>
      <c r="D30" s="41">
        <v>8.8000000000000007</v>
      </c>
      <c r="E30" s="40">
        <f t="shared" si="1"/>
        <v>8.2799999999999994</v>
      </c>
      <c r="F30" s="40">
        <f t="shared" si="3"/>
        <v>0.39999999999999858</v>
      </c>
      <c r="G30" s="40">
        <f t="shared" si="2"/>
        <v>-0.52000000000000135</v>
      </c>
    </row>
    <row r="31" spans="1:7" x14ac:dyDescent="0.35">
      <c r="A31" t="str">
        <f t="shared" si="0"/>
        <v>ECO AD</v>
      </c>
      <c r="B31" t="s">
        <v>23</v>
      </c>
      <c r="C31" s="41">
        <v>15</v>
      </c>
      <c r="D31" s="41">
        <v>13.5</v>
      </c>
      <c r="E31" s="40">
        <f t="shared" si="1"/>
        <v>13.5</v>
      </c>
      <c r="F31" s="40">
        <f t="shared" si="3"/>
        <v>1.5</v>
      </c>
      <c r="G31" s="40">
        <f t="shared" si="2"/>
        <v>0</v>
      </c>
    </row>
    <row r="32" spans="1:7" x14ac:dyDescent="0.35">
      <c r="A32" t="str">
        <f t="shared" si="0"/>
        <v>ECO AE</v>
      </c>
      <c r="B32" t="s">
        <v>23</v>
      </c>
      <c r="C32" s="41">
        <v>9.6999999999999993</v>
      </c>
      <c r="D32" s="41">
        <v>10.3</v>
      </c>
      <c r="E32" s="40">
        <f t="shared" si="1"/>
        <v>8.7299999999999986</v>
      </c>
      <c r="F32" s="40">
        <f t="shared" si="3"/>
        <v>-0.60000000000000142</v>
      </c>
      <c r="G32" s="40">
        <f t="shared" si="2"/>
        <v>-1.5700000000000021</v>
      </c>
    </row>
    <row r="33" spans="1:7" x14ac:dyDescent="0.35">
      <c r="A33" t="str">
        <f t="shared" si="0"/>
        <v>ECO AF</v>
      </c>
      <c r="B33" t="s">
        <v>23</v>
      </c>
      <c r="C33" s="41">
        <v>15</v>
      </c>
      <c r="D33" s="41">
        <v>12.5</v>
      </c>
      <c r="E33" s="40">
        <f t="shared" si="1"/>
        <v>13.5</v>
      </c>
      <c r="F33" s="40">
        <f t="shared" si="3"/>
        <v>2.5</v>
      </c>
      <c r="G33" s="40">
        <f t="shared" si="2"/>
        <v>1</v>
      </c>
    </row>
    <row r="34" spans="1:7" x14ac:dyDescent="0.35">
      <c r="A34" t="str">
        <f t="shared" si="0"/>
        <v>ECO AG</v>
      </c>
      <c r="B34" t="s">
        <v>23</v>
      </c>
      <c r="C34" s="41">
        <v>15</v>
      </c>
      <c r="D34" s="41">
        <v>7.9</v>
      </c>
      <c r="E34" s="40">
        <f t="shared" si="1"/>
        <v>13.5</v>
      </c>
      <c r="F34" s="40">
        <f t="shared" si="3"/>
        <v>7.1</v>
      </c>
      <c r="G34" s="40">
        <f t="shared" si="2"/>
        <v>5.6</v>
      </c>
    </row>
    <row r="35" spans="1:7" x14ac:dyDescent="0.35">
      <c r="A35" t="str">
        <f t="shared" si="0"/>
        <v>ECO AH</v>
      </c>
      <c r="B35" t="s">
        <v>23</v>
      </c>
      <c r="C35" s="41">
        <v>15</v>
      </c>
      <c r="D35" s="41">
        <v>8.4</v>
      </c>
      <c r="E35" s="40">
        <f t="shared" si="1"/>
        <v>13.5</v>
      </c>
      <c r="F35" s="40">
        <f t="shared" si="3"/>
        <v>6.6</v>
      </c>
      <c r="G35" s="40">
        <f t="shared" si="2"/>
        <v>5.0999999999999996</v>
      </c>
    </row>
    <row r="36" spans="1:7" x14ac:dyDescent="0.35">
      <c r="A36" t="str">
        <f t="shared" si="0"/>
        <v>ECO AI</v>
      </c>
      <c r="B36" t="s">
        <v>23</v>
      </c>
      <c r="C36" s="41">
        <v>17.5</v>
      </c>
      <c r="D36" s="41">
        <v>5.5</v>
      </c>
      <c r="E36" s="40">
        <f t="shared" si="1"/>
        <v>15.75</v>
      </c>
      <c r="F36" s="40">
        <f t="shared" si="3"/>
        <v>12</v>
      </c>
      <c r="G36" s="40">
        <f t="shared" si="2"/>
        <v>10.25</v>
      </c>
    </row>
    <row r="37" spans="1:7" x14ac:dyDescent="0.35">
      <c r="A37" t="str">
        <f t="shared" si="0"/>
        <v>ECO AJ</v>
      </c>
      <c r="B37" t="s">
        <v>23</v>
      </c>
      <c r="C37" s="41">
        <v>5</v>
      </c>
      <c r="D37" s="41">
        <v>9</v>
      </c>
      <c r="E37" s="40">
        <f t="shared" si="1"/>
        <v>4.5</v>
      </c>
      <c r="F37" s="40">
        <f t="shared" si="3"/>
        <v>-4</v>
      </c>
      <c r="G37" s="40">
        <f t="shared" si="2"/>
        <v>-4.5</v>
      </c>
    </row>
    <row r="38" spans="1:7" x14ac:dyDescent="0.35">
      <c r="A38" t="str">
        <f t="shared" si="0"/>
        <v>ECO AK</v>
      </c>
      <c r="B38" t="s">
        <v>23</v>
      </c>
      <c r="C38" s="41">
        <v>5</v>
      </c>
      <c r="D38" s="41">
        <v>8</v>
      </c>
      <c r="E38" s="40">
        <f t="shared" si="1"/>
        <v>4.5</v>
      </c>
      <c r="F38" s="40">
        <f t="shared" si="3"/>
        <v>-3</v>
      </c>
      <c r="G38" s="40">
        <f t="shared" si="2"/>
        <v>-3.5</v>
      </c>
    </row>
    <row r="39" spans="1:7" x14ac:dyDescent="0.35">
      <c r="A39" t="str">
        <f t="shared" si="0"/>
        <v>ECO AL</v>
      </c>
      <c r="B39" t="s">
        <v>23</v>
      </c>
      <c r="C39" s="41">
        <v>4</v>
      </c>
      <c r="D39" s="41">
        <v>3.96</v>
      </c>
      <c r="E39" s="40">
        <f t="shared" si="1"/>
        <v>3.6</v>
      </c>
      <c r="F39" s="40">
        <f t="shared" si="3"/>
        <v>4.0000000000000036E-2</v>
      </c>
      <c r="G39" s="40">
        <f t="shared" si="2"/>
        <v>-0.35999999999999988</v>
      </c>
    </row>
    <row r="40" spans="1:7" x14ac:dyDescent="0.35">
      <c r="A40" t="str">
        <f t="shared" si="0"/>
        <v>ECO AM</v>
      </c>
      <c r="B40" t="s">
        <v>23</v>
      </c>
      <c r="C40" s="41">
        <v>5</v>
      </c>
      <c r="D40" s="41">
        <v>11.6</v>
      </c>
      <c r="E40" s="40">
        <f t="shared" si="1"/>
        <v>4.5</v>
      </c>
      <c r="F40" s="40">
        <f t="shared" si="3"/>
        <v>-6.6</v>
      </c>
      <c r="G40" s="40">
        <f t="shared" si="2"/>
        <v>-7.1</v>
      </c>
    </row>
    <row r="41" spans="1:7" x14ac:dyDescent="0.35">
      <c r="A41" t="str">
        <f t="shared" si="0"/>
        <v>ECO AN</v>
      </c>
      <c r="B41" t="s">
        <v>23</v>
      </c>
      <c r="C41" s="41">
        <v>20</v>
      </c>
      <c r="D41" s="41">
        <v>6.5</v>
      </c>
      <c r="E41" s="40">
        <f t="shared" si="1"/>
        <v>18</v>
      </c>
      <c r="F41" s="40">
        <f t="shared" si="3"/>
        <v>13.5</v>
      </c>
      <c r="G41" s="40">
        <f t="shared" si="2"/>
        <v>11.5</v>
      </c>
    </row>
    <row r="42" spans="1:7" x14ac:dyDescent="0.35">
      <c r="A42" t="str">
        <f t="shared" si="0"/>
        <v>ECO AO</v>
      </c>
      <c r="B42" t="s">
        <v>23</v>
      </c>
      <c r="C42" s="41">
        <v>5.8</v>
      </c>
      <c r="D42" s="41">
        <v>6.4</v>
      </c>
      <c r="E42" s="40">
        <f t="shared" si="1"/>
        <v>5.22</v>
      </c>
      <c r="F42" s="40">
        <f t="shared" si="3"/>
        <v>-0.60000000000000053</v>
      </c>
      <c r="G42" s="40">
        <f t="shared" si="2"/>
        <v>-1.1800000000000006</v>
      </c>
    </row>
    <row r="43" spans="1:7" x14ac:dyDescent="0.35">
      <c r="A43" t="str">
        <f t="shared" si="0"/>
        <v>ECO AP</v>
      </c>
      <c r="B43" t="s">
        <v>23</v>
      </c>
      <c r="C43" s="41">
        <v>7</v>
      </c>
      <c r="D43" s="41">
        <v>8.1999999999999993</v>
      </c>
      <c r="E43" s="40">
        <f t="shared" si="1"/>
        <v>6.3</v>
      </c>
      <c r="F43" s="40">
        <f t="shared" si="3"/>
        <v>-1.1999999999999993</v>
      </c>
      <c r="G43" s="40">
        <f t="shared" si="2"/>
        <v>-1.8999999999999995</v>
      </c>
    </row>
    <row r="44" spans="1:7" x14ac:dyDescent="0.35">
      <c r="A44" t="str">
        <f t="shared" si="0"/>
        <v>ECO AQ</v>
      </c>
      <c r="B44" t="s">
        <v>23</v>
      </c>
      <c r="C44" s="41">
        <v>20</v>
      </c>
      <c r="D44" s="41">
        <v>8.1</v>
      </c>
      <c r="E44" s="40">
        <f t="shared" si="1"/>
        <v>18</v>
      </c>
      <c r="F44" s="40">
        <f t="shared" si="3"/>
        <v>11.9</v>
      </c>
      <c r="G44" s="40">
        <f t="shared" si="2"/>
        <v>9.9</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CE2D1A-7B67-4D4B-8B65-6229201DBA01}">
  <sheetPr>
    <tabColor rgb="FFC00000"/>
  </sheetPr>
  <dimension ref="A1:H41"/>
  <sheetViews>
    <sheetView tabSelected="1" workbookViewId="0">
      <selection activeCell="J8" sqref="J8"/>
    </sheetView>
  </sheetViews>
  <sheetFormatPr defaultRowHeight="14.5" x14ac:dyDescent="0.35"/>
  <cols>
    <col min="1" max="1" width="10" bestFit="1" customWidth="1"/>
    <col min="2" max="2" width="10.54296875" customWidth="1"/>
    <col min="3" max="3" width="13.81640625" customWidth="1"/>
    <col min="4" max="4" width="10.54296875" customWidth="1"/>
    <col min="5" max="5" width="18.54296875" customWidth="1"/>
    <col min="6" max="6" width="19.1796875" customWidth="1"/>
    <col min="7" max="7" width="13.453125" customWidth="1"/>
    <col min="8" max="8" width="14" customWidth="1"/>
  </cols>
  <sheetData>
    <row r="1" spans="1:8" ht="74.150000000000006" customHeight="1" x14ac:dyDescent="0.35">
      <c r="A1" s="34" t="e" vm="2">
        <v>#VALUE!</v>
      </c>
      <c r="B1" s="34"/>
      <c r="C1" s="34"/>
      <c r="D1" s="37" t="s">
        <v>34</v>
      </c>
      <c r="E1" s="37"/>
      <c r="F1" s="37"/>
    </row>
    <row r="2" spans="1:8" ht="29.15" customHeight="1" x14ac:dyDescent="0.35">
      <c r="A2" s="21"/>
      <c r="B2" s="31" t="s">
        <v>25</v>
      </c>
      <c r="C2" s="31"/>
      <c r="D2" s="32"/>
      <c r="E2" s="31" t="s">
        <v>26</v>
      </c>
      <c r="F2" s="32"/>
      <c r="G2" s="31" t="s">
        <v>27</v>
      </c>
      <c r="H2" s="33"/>
    </row>
    <row r="3" spans="1:8" x14ac:dyDescent="0.35">
      <c r="A3" s="13" t="s">
        <v>47</v>
      </c>
      <c r="B3" s="25" t="s">
        <v>28</v>
      </c>
      <c r="C3" s="25" t="s">
        <v>29</v>
      </c>
      <c r="D3" s="26" t="s">
        <v>30</v>
      </c>
      <c r="E3" s="25" t="s">
        <v>31</v>
      </c>
      <c r="F3" s="26" t="s">
        <v>32</v>
      </c>
      <c r="G3" s="25" t="s">
        <v>31</v>
      </c>
      <c r="H3" s="25" t="s">
        <v>32</v>
      </c>
    </row>
    <row r="4" spans="1:8" x14ac:dyDescent="0.35">
      <c r="A4" s="27" t="s">
        <v>48</v>
      </c>
      <c r="B4" s="14">
        <v>1.1187458198375</v>
      </c>
      <c r="C4" s="14">
        <v>0.19858399369691601</v>
      </c>
      <c r="D4" s="18">
        <v>0.93633836966176698</v>
      </c>
      <c r="E4" s="14">
        <v>66.680436644658499</v>
      </c>
      <c r="F4" s="18">
        <v>132.69315080656301</v>
      </c>
      <c r="G4" s="14">
        <v>1.45844618596642</v>
      </c>
      <c r="H4" s="14">
        <v>25.884271701334601</v>
      </c>
    </row>
    <row r="5" spans="1:8" x14ac:dyDescent="0.35">
      <c r="A5" s="28">
        <v>7133</v>
      </c>
      <c r="B5" s="15">
        <v>0.78163047703678501</v>
      </c>
      <c r="C5" s="15">
        <v>0.127965583983534</v>
      </c>
      <c r="D5" s="19">
        <v>0.392601908278773</v>
      </c>
      <c r="E5" s="15">
        <v>97.689664805382193</v>
      </c>
      <c r="F5" s="19">
        <v>312.24132015022502</v>
      </c>
      <c r="G5" s="15">
        <v>0.478956580712883</v>
      </c>
      <c r="H5" s="15">
        <v>7.7624113271680502</v>
      </c>
    </row>
    <row r="6" spans="1:8" x14ac:dyDescent="0.35">
      <c r="A6" s="29">
        <v>6301</v>
      </c>
      <c r="B6" s="16">
        <v>1.09312683811902</v>
      </c>
      <c r="C6" s="16">
        <v>0.175054472328353</v>
      </c>
      <c r="D6" s="20">
        <v>0.55545190942203904</v>
      </c>
      <c r="E6" s="16">
        <v>70.525713961730105</v>
      </c>
      <c r="F6" s="20">
        <v>187.57780151358699</v>
      </c>
      <c r="G6" s="16">
        <v>0.80940731480833294</v>
      </c>
      <c r="H6" s="16">
        <v>12.7957102562751</v>
      </c>
    </row>
    <row r="7" spans="1:8" x14ac:dyDescent="0.35">
      <c r="A7" s="28">
        <v>8162</v>
      </c>
      <c r="B7" s="15">
        <v>0.836411090146296</v>
      </c>
      <c r="C7" s="15">
        <v>0.144560653317927</v>
      </c>
      <c r="D7" s="19">
        <v>0.76554873652868405</v>
      </c>
      <c r="E7" s="15">
        <v>111.929762261346</v>
      </c>
      <c r="F7" s="19">
        <v>835.52900186266197</v>
      </c>
      <c r="G7" s="15">
        <v>2.86164589591547</v>
      </c>
      <c r="H7" s="15">
        <v>50.536736739084901</v>
      </c>
    </row>
    <row r="8" spans="1:8" x14ac:dyDescent="0.35">
      <c r="A8" s="29">
        <v>4486</v>
      </c>
      <c r="B8" s="16">
        <v>0.63833500741429405</v>
      </c>
      <c r="C8" s="16">
        <v>0.111744217149905</v>
      </c>
      <c r="D8" s="20">
        <v>0.234216836019284</v>
      </c>
      <c r="E8" s="16" t="s">
        <v>33</v>
      </c>
      <c r="F8" s="20">
        <v>116.562300584734</v>
      </c>
      <c r="G8" s="16" t="s">
        <v>33</v>
      </c>
      <c r="H8" s="16">
        <v>66.595811707025405</v>
      </c>
    </row>
    <row r="9" spans="1:8" x14ac:dyDescent="0.35">
      <c r="A9" s="28">
        <v>3354</v>
      </c>
      <c r="B9" s="15">
        <v>3.0039254689621999</v>
      </c>
      <c r="C9" s="15">
        <v>0.34701102134327899</v>
      </c>
      <c r="D9" s="19">
        <v>2.7163757094109502</v>
      </c>
      <c r="E9" s="15">
        <v>311.10090225854498</v>
      </c>
      <c r="F9" s="19" t="s">
        <v>33</v>
      </c>
      <c r="G9" s="15">
        <v>2.2145204240108098</v>
      </c>
      <c r="H9" s="15" t="s">
        <v>33</v>
      </c>
    </row>
    <row r="10" spans="1:8" x14ac:dyDescent="0.35">
      <c r="A10" s="29">
        <v>1646</v>
      </c>
      <c r="B10" s="16">
        <v>0.71163711436955701</v>
      </c>
      <c r="C10" s="16">
        <v>0.155260918123553</v>
      </c>
      <c r="D10" s="20">
        <v>0.48887468016559299</v>
      </c>
      <c r="E10" s="16">
        <v>72.247324297782001</v>
      </c>
      <c r="F10" s="20">
        <v>59.679050221104298</v>
      </c>
      <c r="G10" s="16">
        <v>0.152440113971304</v>
      </c>
      <c r="H10" s="16">
        <v>2.4395817778420801</v>
      </c>
    </row>
    <row r="11" spans="1:8" x14ac:dyDescent="0.35">
      <c r="A11" s="28">
        <v>7963</v>
      </c>
      <c r="B11" s="15">
        <v>2.1855665760354102</v>
      </c>
      <c r="C11" s="15">
        <v>0.32100613684132601</v>
      </c>
      <c r="D11" s="19">
        <v>1.20149750145279</v>
      </c>
      <c r="E11" s="15">
        <v>71.930417456998896</v>
      </c>
      <c r="F11" s="19">
        <v>43.548029515346798</v>
      </c>
      <c r="G11" s="15">
        <v>0.87924989597603997</v>
      </c>
      <c r="H11" s="15">
        <v>13.855701125616999</v>
      </c>
    </row>
    <row r="12" spans="1:8" x14ac:dyDescent="0.35">
      <c r="A12" s="29">
        <v>3136</v>
      </c>
      <c r="B12" s="16">
        <v>0.95837135890479797</v>
      </c>
      <c r="C12" s="16">
        <v>0.107063909014005</v>
      </c>
      <c r="D12" s="20">
        <v>0.30341191855764099</v>
      </c>
      <c r="E12" s="16">
        <v>68.946549649157006</v>
      </c>
      <c r="F12" s="20">
        <v>37.474133019240199</v>
      </c>
      <c r="G12" s="16">
        <v>0.43993665964036199</v>
      </c>
      <c r="H12" s="16">
        <v>6.5990503043283804</v>
      </c>
    </row>
    <row r="13" spans="1:8" x14ac:dyDescent="0.35">
      <c r="A13" s="28">
        <v>1611</v>
      </c>
      <c r="B13" s="15">
        <v>0.83082833758340002</v>
      </c>
      <c r="C13" s="15">
        <v>8.5767293443382006E-2</v>
      </c>
      <c r="D13" s="19">
        <v>0.25112140361729901</v>
      </c>
      <c r="E13" s="15">
        <v>258.44886050948298</v>
      </c>
      <c r="F13" s="19">
        <v>41.483547617960603</v>
      </c>
      <c r="G13" s="15">
        <v>0.49152519383512899</v>
      </c>
      <c r="H13" s="15">
        <v>10.0213355300576</v>
      </c>
    </row>
    <row r="14" spans="1:8" x14ac:dyDescent="0.35">
      <c r="A14" s="29">
        <v>9031</v>
      </c>
      <c r="B14" s="16">
        <v>1.1151459242813799</v>
      </c>
      <c r="C14" s="16">
        <v>0.21680328916973601</v>
      </c>
      <c r="D14" s="20">
        <v>0.68593110264325996</v>
      </c>
      <c r="E14" s="16">
        <v>113.03326523637099</v>
      </c>
      <c r="F14" s="20">
        <v>195.05161531023299</v>
      </c>
      <c r="G14" s="16">
        <v>3.0674143092462098</v>
      </c>
      <c r="H14" s="16">
        <v>43.688446398131603</v>
      </c>
    </row>
    <row r="15" spans="1:8" x14ac:dyDescent="0.35">
      <c r="A15" s="28">
        <v>4088</v>
      </c>
      <c r="B15" s="15">
        <v>1.3981502345380401</v>
      </c>
      <c r="C15" s="15">
        <v>0.24809006717842899</v>
      </c>
      <c r="D15" s="19">
        <v>0.90617676500762701</v>
      </c>
      <c r="E15" s="15">
        <v>146.04339408685399</v>
      </c>
      <c r="F15" s="19">
        <v>324.76490846246497</v>
      </c>
      <c r="G15" s="15">
        <v>4.0670427228378498</v>
      </c>
      <c r="H15" s="15">
        <v>62.522634686809802</v>
      </c>
    </row>
    <row r="16" spans="1:8" x14ac:dyDescent="0.35">
      <c r="A16" s="29">
        <v>9813</v>
      </c>
      <c r="B16" s="16">
        <v>1.05894744878994</v>
      </c>
      <c r="C16" s="16">
        <v>0.122162381424651</v>
      </c>
      <c r="D16" s="20">
        <v>0.43623653104978299</v>
      </c>
      <c r="E16" s="16">
        <v>78.653261807532601</v>
      </c>
      <c r="F16" s="20">
        <v>38.495424294698402</v>
      </c>
      <c r="G16" s="16">
        <v>0.72050139455406104</v>
      </c>
      <c r="H16" s="16">
        <v>7.8765168572912296</v>
      </c>
    </row>
    <row r="17" spans="1:8" x14ac:dyDescent="0.35">
      <c r="A17" s="28">
        <v>6311</v>
      </c>
      <c r="B17" s="15">
        <v>1.36755624381105</v>
      </c>
      <c r="C17" s="15">
        <v>0.14727588948398099</v>
      </c>
      <c r="D17" s="19">
        <v>0.50405495231763897</v>
      </c>
      <c r="E17" s="15">
        <v>56.606666454815802</v>
      </c>
      <c r="F17" s="19">
        <v>66.545558157794204</v>
      </c>
      <c r="G17" s="15">
        <v>2.7179312559804401</v>
      </c>
      <c r="H17" s="15">
        <v>34.025922718080203</v>
      </c>
    </row>
    <row r="18" spans="1:8" x14ac:dyDescent="0.35">
      <c r="A18" s="29">
        <v>5674</v>
      </c>
      <c r="B18" s="16">
        <v>0.61580516267609597</v>
      </c>
      <c r="C18" s="16">
        <v>7.5671310924112001E-2</v>
      </c>
      <c r="D18" s="20">
        <v>0.23939465578069599</v>
      </c>
      <c r="E18" s="16" t="s">
        <v>33</v>
      </c>
      <c r="F18" s="20">
        <v>490.22944981035999</v>
      </c>
      <c r="G18" s="16" t="s">
        <v>33</v>
      </c>
      <c r="H18" s="16">
        <v>34.313492638661302</v>
      </c>
    </row>
    <row r="19" spans="1:8" x14ac:dyDescent="0.35">
      <c r="A19" s="28">
        <v>2084</v>
      </c>
      <c r="B19" s="15">
        <v>1.11785954210098</v>
      </c>
      <c r="C19" s="15">
        <v>0.235029913272742</v>
      </c>
      <c r="D19" s="19">
        <v>1.5994989873800201</v>
      </c>
      <c r="E19" s="15">
        <v>77.689448979413299</v>
      </c>
      <c r="F19" s="19">
        <v>80.896909299878402</v>
      </c>
      <c r="G19" s="15">
        <v>0.49595850867336799</v>
      </c>
      <c r="H19" s="15">
        <v>7.4440072564465103</v>
      </c>
    </row>
    <row r="20" spans="1:8" x14ac:dyDescent="0.35">
      <c r="A20" s="29">
        <v>1660</v>
      </c>
      <c r="B20" s="16">
        <v>1.7285327741512</v>
      </c>
      <c r="C20" s="16">
        <v>0.27676025214205202</v>
      </c>
      <c r="D20" s="20">
        <v>1.9437277039982399</v>
      </c>
      <c r="E20" s="16">
        <v>96.694919155542706</v>
      </c>
      <c r="F20" s="20">
        <v>368.94202929138902</v>
      </c>
      <c r="G20" s="16">
        <v>5.26832224850736</v>
      </c>
      <c r="H20" s="16">
        <v>109.886401518667</v>
      </c>
    </row>
    <row r="21" spans="1:8" x14ac:dyDescent="0.35">
      <c r="A21" s="28">
        <v>7082</v>
      </c>
      <c r="B21" s="15">
        <v>1.42721624986846</v>
      </c>
      <c r="C21" s="15">
        <v>0.276353710002681</v>
      </c>
      <c r="D21" s="19">
        <v>1.90608808841226</v>
      </c>
      <c r="E21" s="15">
        <v>83.969519957732103</v>
      </c>
      <c r="F21" s="19">
        <v>739.062270034113</v>
      </c>
      <c r="G21" s="15">
        <v>9.8880856317349402</v>
      </c>
      <c r="H21" s="15">
        <v>142.19752269444001</v>
      </c>
    </row>
    <row r="22" spans="1:8" x14ac:dyDescent="0.35">
      <c r="A22" s="29">
        <v>1130</v>
      </c>
      <c r="B22" s="16">
        <v>1.12633383417087</v>
      </c>
      <c r="C22" s="16">
        <v>0.20087044820071001</v>
      </c>
      <c r="D22" s="20">
        <v>0.667844118214868</v>
      </c>
      <c r="E22" s="16">
        <v>90.606970707983194</v>
      </c>
      <c r="F22" s="20">
        <v>60.704214500695201</v>
      </c>
      <c r="G22" s="16">
        <v>0.73425211077525898</v>
      </c>
      <c r="H22" s="16">
        <v>10.7615786891238</v>
      </c>
    </row>
    <row r="23" spans="1:8" x14ac:dyDescent="0.35">
      <c r="A23" s="28">
        <v>3690</v>
      </c>
      <c r="B23" s="15">
        <v>0.50932989925383498</v>
      </c>
      <c r="C23" s="15">
        <v>0.120860729330642</v>
      </c>
      <c r="D23" s="19">
        <v>0.34800231247543301</v>
      </c>
      <c r="E23" s="15">
        <v>102.688869737456</v>
      </c>
      <c r="F23" s="19">
        <v>50.241380413246198</v>
      </c>
      <c r="G23" s="15">
        <v>2.3892409201261202</v>
      </c>
      <c r="H23" s="15">
        <v>49.1694554910882</v>
      </c>
    </row>
    <row r="24" spans="1:8" x14ac:dyDescent="0.35">
      <c r="A24" s="29">
        <v>1460</v>
      </c>
      <c r="B24" s="16">
        <v>1.7297418028856</v>
      </c>
      <c r="C24" s="16">
        <v>0.28406322695087999</v>
      </c>
      <c r="D24" s="20">
        <v>1.0425159468749201</v>
      </c>
      <c r="E24" s="16">
        <v>70.185622721533406</v>
      </c>
      <c r="F24" s="20">
        <v>536.94209664278299</v>
      </c>
      <c r="G24" s="16">
        <v>2.42862303238882</v>
      </c>
      <c r="H24" s="16">
        <v>44.6034889345256</v>
      </c>
    </row>
    <row r="25" spans="1:8" x14ac:dyDescent="0.35">
      <c r="A25" s="28">
        <v>6681</v>
      </c>
      <c r="B25" s="15">
        <v>1.18116477055708</v>
      </c>
      <c r="C25" s="15">
        <v>0.145117257589024</v>
      </c>
      <c r="D25" s="19">
        <v>1.0908908783395199</v>
      </c>
      <c r="E25" s="15">
        <v>57.6349895277542</v>
      </c>
      <c r="F25" s="19">
        <v>117.78050272975401</v>
      </c>
      <c r="G25" s="15">
        <v>0.93483225627908095</v>
      </c>
      <c r="H25" s="15">
        <v>16.2197376749683</v>
      </c>
    </row>
    <row r="26" spans="1:8" x14ac:dyDescent="0.35">
      <c r="A26" s="29">
        <v>2087</v>
      </c>
      <c r="B26" s="16">
        <v>0.57556812975629301</v>
      </c>
      <c r="C26" s="16">
        <v>5.7804464481002002E-2</v>
      </c>
      <c r="D26" s="20">
        <v>0.16051546812439599</v>
      </c>
      <c r="E26" s="16" t="s">
        <v>33</v>
      </c>
      <c r="F26" s="20" t="s">
        <v>33</v>
      </c>
      <c r="G26" s="16" t="s">
        <v>33</v>
      </c>
      <c r="H26" s="16" t="s">
        <v>33</v>
      </c>
    </row>
    <row r="27" spans="1:8" x14ac:dyDescent="0.35">
      <c r="A27" s="28">
        <v>8521</v>
      </c>
      <c r="B27" s="15">
        <v>0.53723933653550304</v>
      </c>
      <c r="C27" s="15">
        <v>8.9680782812105994E-2</v>
      </c>
      <c r="D27" s="19">
        <v>0.24665629157831301</v>
      </c>
      <c r="E27" s="15">
        <v>68.811825684838098</v>
      </c>
      <c r="F27" s="19">
        <v>115.27029395625</v>
      </c>
      <c r="G27" s="15">
        <v>4.4087460433733003</v>
      </c>
      <c r="H27" s="15">
        <v>48.710143292141296</v>
      </c>
    </row>
    <row r="28" spans="1:8" x14ac:dyDescent="0.35">
      <c r="A28" s="29">
        <v>1097</v>
      </c>
      <c r="B28" s="16">
        <v>1.300334651087</v>
      </c>
      <c r="C28" s="16">
        <v>0.12124277185855201</v>
      </c>
      <c r="D28" s="20">
        <v>0.41033090820127699</v>
      </c>
      <c r="E28" s="16">
        <v>98.669483855119097</v>
      </c>
      <c r="F28" s="20">
        <v>275.78652266595401</v>
      </c>
      <c r="G28" s="16">
        <v>6.4344442100461903</v>
      </c>
      <c r="H28" s="16">
        <v>70.445562654798294</v>
      </c>
    </row>
    <row r="29" spans="1:8" x14ac:dyDescent="0.35">
      <c r="A29" s="28">
        <v>7605</v>
      </c>
      <c r="B29" s="15">
        <v>1.4020949522825299</v>
      </c>
      <c r="C29" s="15">
        <v>0.14173398891660599</v>
      </c>
      <c r="D29" s="19">
        <v>0.47028401350920801</v>
      </c>
      <c r="E29" s="15">
        <v>61.989931496565603</v>
      </c>
      <c r="F29" s="19">
        <v>169.20433751996001</v>
      </c>
      <c r="G29" s="15">
        <v>14.848494879317199</v>
      </c>
      <c r="H29" s="15">
        <v>277.86393690446903</v>
      </c>
    </row>
    <row r="30" spans="1:8" x14ac:dyDescent="0.35">
      <c r="A30" s="29">
        <v>3607</v>
      </c>
      <c r="B30" s="16">
        <v>0.53936398106317596</v>
      </c>
      <c r="C30" s="16">
        <v>6.6704199656624996E-2</v>
      </c>
      <c r="D30" s="20">
        <v>0.21463021231452001</v>
      </c>
      <c r="E30" s="16" t="s">
        <v>33</v>
      </c>
      <c r="F30" s="20" t="s">
        <v>33</v>
      </c>
      <c r="G30" s="16" t="s">
        <v>33</v>
      </c>
      <c r="H30" s="16" t="s">
        <v>33</v>
      </c>
    </row>
    <row r="31" spans="1:8" x14ac:dyDescent="0.35">
      <c r="A31" s="28">
        <v>4071</v>
      </c>
      <c r="B31" s="15">
        <v>0.57595623254558903</v>
      </c>
      <c r="C31" s="15">
        <v>7.5112421476901003E-2</v>
      </c>
      <c r="D31" s="19">
        <v>0.21968044779166099</v>
      </c>
      <c r="E31" s="15">
        <v>154.039605180726</v>
      </c>
      <c r="F31" s="19">
        <v>205.264028491381</v>
      </c>
      <c r="G31" s="15">
        <v>3.2022052939800298</v>
      </c>
      <c r="H31" s="15">
        <v>71.321522204908206</v>
      </c>
    </row>
    <row r="32" spans="1:8" x14ac:dyDescent="0.35">
      <c r="A32" s="29">
        <v>1164</v>
      </c>
      <c r="B32" s="16">
        <v>0.55294818404677604</v>
      </c>
      <c r="C32" s="16">
        <v>7.3685615837998E-2</v>
      </c>
      <c r="D32" s="20">
        <v>0.226038350671602</v>
      </c>
      <c r="E32" s="16">
        <v>98.932870289589701</v>
      </c>
      <c r="F32" s="20">
        <v>268.447131534356</v>
      </c>
      <c r="G32" s="16">
        <v>1.4191526376524799</v>
      </c>
      <c r="H32" s="16">
        <v>42.059670760950397</v>
      </c>
    </row>
    <row r="33" spans="1:8" x14ac:dyDescent="0.35">
      <c r="A33" s="28">
        <v>3604</v>
      </c>
      <c r="B33" s="15">
        <v>0.54349518241652095</v>
      </c>
      <c r="C33" s="15">
        <v>7.4563497600072998E-2</v>
      </c>
      <c r="D33" s="19">
        <v>0.21624915574941</v>
      </c>
      <c r="E33" s="15">
        <v>145.300683496489</v>
      </c>
      <c r="F33" s="19">
        <v>318.13205666559099</v>
      </c>
      <c r="G33" s="15">
        <v>2.7003373047049402</v>
      </c>
      <c r="H33" s="15">
        <v>90.718113499890293</v>
      </c>
    </row>
    <row r="34" spans="1:8" x14ac:dyDescent="0.35">
      <c r="A34" s="29">
        <v>8546</v>
      </c>
      <c r="B34" s="16">
        <v>0.68362121133253095</v>
      </c>
      <c r="C34" s="16">
        <v>8.2848784831311001E-2</v>
      </c>
      <c r="D34" s="20">
        <v>0.245470804595607</v>
      </c>
      <c r="E34" s="16">
        <v>63.1816135632819</v>
      </c>
      <c r="F34" s="20">
        <v>1210.37535295918</v>
      </c>
      <c r="G34" s="16">
        <v>3.9175815476948599</v>
      </c>
      <c r="H34" s="16">
        <v>89.356985043648905</v>
      </c>
    </row>
    <row r="35" spans="1:8" x14ac:dyDescent="0.35">
      <c r="A35" s="28">
        <v>3195</v>
      </c>
      <c r="B35" s="15">
        <v>2.2747990563169198</v>
      </c>
      <c r="C35" s="15">
        <v>0.28937923465998</v>
      </c>
      <c r="D35" s="19">
        <v>2.0721925383357398</v>
      </c>
      <c r="E35" s="15">
        <v>153.63438660957499</v>
      </c>
      <c r="F35" s="19">
        <v>356.10330208159201</v>
      </c>
      <c r="G35" s="15">
        <v>0.53442531178752695</v>
      </c>
      <c r="H35" s="15"/>
    </row>
    <row r="36" spans="1:8" x14ac:dyDescent="0.35">
      <c r="A36" s="29">
        <v>4146</v>
      </c>
      <c r="B36" s="16">
        <v>2.2169002683980801</v>
      </c>
      <c r="C36" s="16">
        <v>0.31517101288030902</v>
      </c>
      <c r="D36" s="20">
        <v>2.0052783030879602</v>
      </c>
      <c r="E36" s="16">
        <v>119.32107610965799</v>
      </c>
      <c r="F36" s="20">
        <v>343.94641875052599</v>
      </c>
      <c r="G36" s="16">
        <v>1.75612013674741</v>
      </c>
      <c r="H36" s="16">
        <v>65.081461280521296</v>
      </c>
    </row>
    <row r="37" spans="1:8" x14ac:dyDescent="0.35">
      <c r="A37" s="28">
        <v>4447</v>
      </c>
      <c r="B37" s="15">
        <v>3.2003597029737598</v>
      </c>
      <c r="C37" s="15">
        <v>0.43904422659992898</v>
      </c>
      <c r="D37" s="19">
        <v>2.3743176321912101</v>
      </c>
      <c r="E37" s="15">
        <v>144.31367649946699</v>
      </c>
      <c r="F37" s="19">
        <v>356.10330208159201</v>
      </c>
      <c r="G37" s="15">
        <v>1.78741579626714</v>
      </c>
      <c r="H37" s="15">
        <v>1.95473000779532</v>
      </c>
    </row>
    <row r="38" spans="1:8" x14ac:dyDescent="0.35">
      <c r="A38" s="29">
        <v>9940</v>
      </c>
      <c r="B38" s="16">
        <v>1.5532473428670699</v>
      </c>
      <c r="C38" s="16">
        <v>0.25584288668608701</v>
      </c>
      <c r="D38" s="20">
        <v>1.1270844162533</v>
      </c>
      <c r="E38" s="16">
        <v>72.119345153528499</v>
      </c>
      <c r="F38" s="20">
        <v>78.496830843412695</v>
      </c>
      <c r="G38" s="16">
        <v>1.22538025561024</v>
      </c>
      <c r="H38" s="16">
        <v>18.562582027245799</v>
      </c>
    </row>
    <row r="39" spans="1:8" x14ac:dyDescent="0.35">
      <c r="A39" s="28">
        <v>6666</v>
      </c>
      <c r="B39" s="15">
        <v>0.84004349645051601</v>
      </c>
      <c r="C39" s="15">
        <v>9.6503493515498001E-2</v>
      </c>
      <c r="D39" s="19">
        <v>0.29747184996894999</v>
      </c>
      <c r="E39" s="15">
        <v>44.930979331021099</v>
      </c>
      <c r="F39" s="19">
        <v>208.73662998433201</v>
      </c>
      <c r="G39" s="15">
        <v>0.91786405914935498</v>
      </c>
      <c r="H39" s="15">
        <v>36.542592142021299</v>
      </c>
    </row>
    <row r="40" spans="1:8" x14ac:dyDescent="0.35">
      <c r="A40" s="29">
        <v>2160</v>
      </c>
      <c r="B40" s="16">
        <v>0.83214507421966699</v>
      </c>
      <c r="C40" s="16">
        <v>9.1721625254025996E-2</v>
      </c>
      <c r="D40" s="20">
        <v>0.28304761244372401</v>
      </c>
      <c r="E40" s="16" t="s">
        <v>33</v>
      </c>
      <c r="F40" s="20">
        <v>2239.44439382052</v>
      </c>
      <c r="G40" s="16" t="s">
        <v>33</v>
      </c>
      <c r="H40" s="16">
        <v>128.25131451049299</v>
      </c>
    </row>
    <row r="41" spans="1:8" x14ac:dyDescent="0.35">
      <c r="A41" s="28">
        <v>8407</v>
      </c>
      <c r="B41" s="15">
        <v>1.6972385121645299</v>
      </c>
      <c r="C41" s="15">
        <v>0.22855118143696501</v>
      </c>
      <c r="D41" s="19">
        <v>1.2247944575976</v>
      </c>
      <c r="E41" s="15">
        <v>197.828422405038</v>
      </c>
      <c r="F41" s="19" t="s">
        <v>33</v>
      </c>
      <c r="G41" s="15">
        <v>0.45377981889924701</v>
      </c>
      <c r="H41" s="15" t="s">
        <v>33</v>
      </c>
    </row>
  </sheetData>
  <mergeCells count="5">
    <mergeCell ref="B2:D2"/>
    <mergeCell ref="E2:F2"/>
    <mergeCell ref="G2:H2"/>
    <mergeCell ref="A1:C1"/>
    <mergeCell ref="D1:F1"/>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CA4149B23711E345B24C25E91A99E5E6" ma:contentTypeVersion="10" ma:contentTypeDescription="Create a new document." ma:contentTypeScope="" ma:versionID="67842240f7f1f2b53b25add84bf2d90d">
  <xsd:schema xmlns:xsd="http://www.w3.org/2001/XMLSchema" xmlns:xs="http://www.w3.org/2001/XMLSchema" xmlns:p="http://schemas.microsoft.com/office/2006/metadata/properties" xmlns:ns2="5ab1046b-cb50-4763-a791-1427493054df" xmlns:ns3="e59cd494-957e-4fd8-ad39-0d91aca1c82d" targetNamespace="http://schemas.microsoft.com/office/2006/metadata/properties" ma:root="true" ma:fieldsID="91e51e4f7b7818df4a2209c9171d2858" ns2:_="" ns3:_="">
    <xsd:import namespace="5ab1046b-cb50-4763-a791-1427493054df"/>
    <xsd:import namespace="e59cd494-957e-4fd8-ad39-0d91aca1c82d"/>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MediaServiceSearchProperties"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ab1046b-cb50-4763-a791-1427493054d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59cd494-957e-4fd8-ad39-0d91aca1c82d"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799D64E-CF41-420F-A535-B86888424316}">
  <ds:schemaRefs>
    <ds:schemaRef ds:uri="http://www.w3.org/XML/1998/namespace"/>
    <ds:schemaRef ds:uri="http://schemas.openxmlformats.org/package/2006/metadata/core-properties"/>
    <ds:schemaRef ds:uri="http://schemas.microsoft.com/office/infopath/2007/PartnerControls"/>
    <ds:schemaRef ds:uri="http://purl.org/dc/elements/1.1/"/>
    <ds:schemaRef ds:uri="http://schemas.microsoft.com/office/2006/documentManagement/types"/>
    <ds:schemaRef ds:uri="e59cd494-957e-4fd8-ad39-0d91aca1c82d"/>
    <ds:schemaRef ds:uri="http://schemas.microsoft.com/office/2006/metadata/properties"/>
    <ds:schemaRef ds:uri="http://purl.org/dc/dcmitype/"/>
    <ds:schemaRef ds:uri="5ab1046b-cb50-4763-a791-1427493054df"/>
    <ds:schemaRef ds:uri="http://purl.org/dc/terms/"/>
  </ds:schemaRefs>
</ds:datastoreItem>
</file>

<file path=customXml/itemProps2.xml><?xml version="1.0" encoding="utf-8"?>
<ds:datastoreItem xmlns:ds="http://schemas.openxmlformats.org/officeDocument/2006/customXml" ds:itemID="{281808DE-EF9E-4E4C-B905-80052742C0B4}">
  <ds:schemaRefs>
    <ds:schemaRef ds:uri="http://schemas.microsoft.com/sharepoint/v3/contenttype/forms"/>
  </ds:schemaRefs>
</ds:datastoreItem>
</file>

<file path=customXml/itemProps3.xml><?xml version="1.0" encoding="utf-8"?>
<ds:datastoreItem xmlns:ds="http://schemas.openxmlformats.org/officeDocument/2006/customXml" ds:itemID="{D42CA507-3824-429D-89FA-8772C5B29E2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ab1046b-cb50-4763-a791-1427493054df"/>
    <ds:schemaRef ds:uri="e59cd494-957e-4fd8-ad39-0d91aca1c82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c4de61a9-99b4-4c6a-962e-bd856602e8be}" enabled="0" method="" siteId="{c4de61a9-99b4-4c6a-962e-bd856602e8be}" removed="1"/>
  <clbl:label id="{deff24bb-2089-4400-8c8e-f71e680378b2}" enabled="0" method="" siteId="{deff24bb-2089-4400-8c8e-f71e680378b2}"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ReadMe - Thresholds</vt:lpstr>
      <vt:lpstr>Thresholds - SOC</vt:lpstr>
      <vt:lpstr>Thresholds - Soil Erosion</vt:lpstr>
      <vt:lpstr>Thresholds - Acidification</vt:lpstr>
      <vt:lpstr>LEAFs_Example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Ball, Thomas</cp:lastModifiedBy>
  <cp:revision/>
  <dcterms:created xsi:type="dcterms:W3CDTF">2025-03-27T15:55:14Z</dcterms:created>
  <dcterms:modified xsi:type="dcterms:W3CDTF">2025-04-25T16:00:53Z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0x010100CA4149B23711E345B24C25E91A99E5E6</vt:lpwstr>
  </property>
  <property fmtid="{D5CDD505-2E9C-101B-9397-08002B2CF9AE}" pid="3" name="MediaServiceImageTags">
    <vt:lpwstr/>
  </property>
</Properties>
</file>